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645" windowWidth="19815" windowHeight="9795"/>
  </bookViews>
  <sheets>
    <sheet name="Orçamento " sheetId="1" r:id="rId1"/>
    <sheet name="BDI" sheetId="3" r:id="rId2"/>
  </sheets>
  <definedNames>
    <definedName name="_xlnm.Print_Titles" localSheetId="0">'Orçamento '!$7:$7</definedName>
  </definedNames>
  <calcPr calcId="144525"/>
</workbook>
</file>

<file path=xl/calcChain.xml><?xml version="1.0" encoding="utf-8"?>
<calcChain xmlns="http://schemas.openxmlformats.org/spreadsheetml/2006/main">
  <c r="H165" i="1" l="1"/>
  <c r="I165" i="1" s="1"/>
  <c r="H163" i="1"/>
  <c r="I163" i="1" s="1"/>
  <c r="H162" i="1"/>
  <c r="I162" i="1" s="1"/>
  <c r="H161" i="1"/>
  <c r="I161" i="1" s="1"/>
  <c r="H160" i="1"/>
  <c r="I160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29" i="1"/>
  <c r="I129" i="1" s="1"/>
  <c r="H128" i="1"/>
  <c r="I128" i="1" s="1"/>
  <c r="H127" i="1"/>
  <c r="I127" i="1" s="1"/>
  <c r="H126" i="1"/>
  <c r="I126" i="1" s="1"/>
  <c r="H125" i="1"/>
  <c r="I125" i="1" s="1"/>
  <c r="H123" i="1"/>
  <c r="I123" i="1" s="1"/>
  <c r="H122" i="1"/>
  <c r="I122" i="1" s="1"/>
  <c r="H121" i="1"/>
  <c r="I121" i="1" s="1"/>
  <c r="H120" i="1"/>
  <c r="I120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09" i="1"/>
  <c r="I109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8" i="1"/>
  <c r="I88" i="1" s="1"/>
  <c r="H86" i="1"/>
  <c r="I86" i="1" s="1"/>
  <c r="H85" i="1"/>
  <c r="I85" i="1" s="1"/>
  <c r="H84" i="1"/>
  <c r="I84" i="1" s="1"/>
  <c r="H83" i="1"/>
  <c r="I83" i="1" s="1"/>
  <c r="H82" i="1"/>
  <c r="I82" i="1" s="1"/>
  <c r="H80" i="1"/>
  <c r="I80" i="1" s="1"/>
  <c r="H79" i="1"/>
  <c r="I79" i="1" s="1"/>
  <c r="H78" i="1"/>
  <c r="I78" i="1" s="1"/>
  <c r="H75" i="1"/>
  <c r="I75" i="1" s="1"/>
  <c r="H74" i="1"/>
  <c r="I74" i="1" s="1"/>
  <c r="H71" i="1"/>
  <c r="I71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0" i="1"/>
  <c r="I60" i="1" s="1"/>
  <c r="H58" i="1"/>
  <c r="I58" i="1" s="1"/>
  <c r="H57" i="1"/>
  <c r="I57" i="1" s="1"/>
  <c r="H56" i="1"/>
  <c r="I56" i="1" s="1"/>
  <c r="H54" i="1"/>
  <c r="I54" i="1" s="1"/>
  <c r="H52" i="1"/>
  <c r="I52" i="1" s="1"/>
  <c r="H50" i="1"/>
  <c r="I50" i="1" s="1"/>
  <c r="H49" i="1"/>
  <c r="I49" i="1" s="1"/>
  <c r="H48" i="1"/>
  <c r="I48" i="1" s="1"/>
  <c r="H47" i="1"/>
  <c r="I47" i="1" s="1"/>
  <c r="H44" i="1"/>
  <c r="I44" i="1" s="1"/>
  <c r="H43" i="1"/>
  <c r="I43" i="1" s="1"/>
  <c r="H42" i="1"/>
  <c r="I42" i="1" s="1"/>
  <c r="H41" i="1"/>
  <c r="I41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H22" i="1"/>
  <c r="I22" i="1" s="1"/>
  <c r="H21" i="1"/>
  <c r="I21" i="1" s="1"/>
  <c r="H20" i="1"/>
  <c r="I20" i="1" s="1"/>
  <c r="H18" i="1"/>
  <c r="I18" i="1" s="1"/>
  <c r="H17" i="1"/>
  <c r="I17" i="1" s="1"/>
  <c r="H16" i="1"/>
  <c r="I16" i="1" s="1"/>
  <c r="H13" i="1"/>
  <c r="I13" i="1" s="1"/>
  <c r="H12" i="1"/>
  <c r="I12" i="1" s="1"/>
  <c r="H10" i="1"/>
  <c r="I10" i="1" s="1"/>
</calcChain>
</file>

<file path=xl/sharedStrings.xml><?xml version="1.0" encoding="utf-8"?>
<sst xmlns="http://schemas.openxmlformats.org/spreadsheetml/2006/main" count="764" uniqueCount="506">
  <si>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</si>
  <si>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</si>
  <si>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</si>
  <si>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</si>
  <si>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</si>
  <si>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</si>
  <si>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</si>
  <si>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</si>
  <si>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</si>
  <si>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</si>
  <si>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ADMINISTRAÇÃO LOCAL</t>
  </si>
  <si>
    <t xml:space="preserve"> 1.1 </t>
  </si>
  <si>
    <t>SINAPI</t>
  </si>
  <si>
    <t xml:space="preserve"> 1.2 </t>
  </si>
  <si>
    <t>SERVIÇOS INICIAIS</t>
  </si>
  <si>
    <t xml:space="preserve"> 74209/001 </t>
  </si>
  <si>
    <t>PLACA DE OBRA EM CHAPA DE ACO GALVANIZADO</t>
  </si>
  <si>
    <t>m²</t>
  </si>
  <si>
    <t>m³</t>
  </si>
  <si>
    <t>ALVENARIAS</t>
  </si>
  <si>
    <t>DEMOLIÇÕES</t>
  </si>
  <si>
    <t>M</t>
  </si>
  <si>
    <t>Próprio</t>
  </si>
  <si>
    <t>UN</t>
  </si>
  <si>
    <t xml:space="preserve"> 91320 </t>
  </si>
  <si>
    <t xml:space="preserve"> 97633 </t>
  </si>
  <si>
    <t>PINTURA</t>
  </si>
  <si>
    <t xml:space="preserve"> 90444 </t>
  </si>
  <si>
    <t xml:space="preserve"> 83463 </t>
  </si>
  <si>
    <t>QUADRO DE DISTRIBUICAO DE ENERGIA EM CHAPA DE ACO GALVANIZADO, PARA 12 DISJUNTORES TERMOMAGNETICOS MONOPOLARES, COM BARRAMENTO TRIFASICO E NEUTRO - FORNECIMENTO E INSTALACAO</t>
  </si>
  <si>
    <t xml:space="preserve"> 95811 </t>
  </si>
  <si>
    <t xml:space="preserve"> 93664 </t>
  </si>
  <si>
    <t>DISJUNTOR BIPOLAR TIPO DIN, CORRENTE NOMINAL DE 32A - FORNECIMENTO E INSTALAÇÃO. AF_04/2016</t>
  </si>
  <si>
    <t xml:space="preserve"> 93655 </t>
  </si>
  <si>
    <t>DISJUNTOR MONOPOLAR TIPO DIN, CORRENTE NOMINAL DE 20A - FORNECIMENTO E INSTALAÇÃO. AF_04/2016</t>
  </si>
  <si>
    <t xml:space="preserve"> 91926 </t>
  </si>
  <si>
    <t>CABO DE COBRE FLEXÍVEL ISOLADO, 2,5 MM², ANTI-CHAMA 450/750 V, PARA CIRCUITOS TERMINAIS - FORNECIMENTO E INSTALAÇÃO. AF_12/2015</t>
  </si>
  <si>
    <t xml:space="preserve"> 83399 </t>
  </si>
  <si>
    <t>INSTALAÇÕES HIDROSSANITÁRIAS</t>
  </si>
  <si>
    <t>INSTALAÇÕES DE ÁGUA FRIA</t>
  </si>
  <si>
    <t xml:space="preserve"> 00000035 </t>
  </si>
  <si>
    <t>REMOÇÃO DE INSTALAÇÕES EXISTENTES (TUBULAÇÕES APARENTES)</t>
  </si>
  <si>
    <t>ESGOTO</t>
  </si>
  <si>
    <t xml:space="preserve"> 93358 </t>
  </si>
  <si>
    <t>ESCAVAÇÃO MANUAL DE VALA COM PROFUNDIDADE MENOR OU IGUAL A 1,30 M. AF_03/2016</t>
  </si>
  <si>
    <t xml:space="preserve"> 90446 </t>
  </si>
  <si>
    <t>RASGO EM CONTRAPISO PARA RAMAIS/ DISTRIBUIÇÃO COM DIÂMETROS MAIORES QUE 75 MM. AF_05/2015</t>
  </si>
  <si>
    <t xml:space="preserve"> 94102 </t>
  </si>
  <si>
    <t>LASTRO DE VALA COM PREPARO DE FUNDO, LARGURA MENOR QUE 1,5 M, COM CAMADA DE AREIA, LANÇAMENTO MANUAL, EM LOCAL COM NÍVEL BAIXO DE INTERFERÊNCIA. AF_06/2016</t>
  </si>
  <si>
    <t xml:space="preserve"> 89714 </t>
  </si>
  <si>
    <t>TUBO PVC, SERIE NORMAL, ESGOTO PREDIAL, DN 100 MM, FORNECIDO E INSTALADO EM RAMAL DE DESCARGA OU RAMAL DE ESGOTO SANITÁRIO. AF_12/2014</t>
  </si>
  <si>
    <t xml:space="preserve"> 89712 </t>
  </si>
  <si>
    <t>TUBO PVC, SERIE NORMAL, ESGOTO PREDIAL, DN 50 MM, FORNECIDO E INSTALADO EM RAMAL DE DESCARGA OU RAMAL DE ESGOTO SANITÁRIO. AF_12/2014</t>
  </si>
  <si>
    <t xml:space="preserve"> 89711 </t>
  </si>
  <si>
    <t>TUBO PVC, SERIE NORMAL, ESGOTO PREDIAL, DN 40 MM, FORNECIDO E INSTALADO EM RAMAL DE DESCARGA OU RAMAL DE ESGOTO SANITÁRIO. AF_12/2014</t>
  </si>
  <si>
    <t xml:space="preserve"> 89728 </t>
  </si>
  <si>
    <t>CURVA CURTA 90 GRAUS, PVC, SERIE NORMAL, ESGOTO PREDIAL, DN 40 MM, JUNTA SOLDÁVEL, FORNECIDO E INSTALADO EM RAMAL DE DESCARGA OU RAMAL DE ESGOTO SANITÁRIO. AF_12/2014</t>
  </si>
  <si>
    <t>CURVA CURTA 45 GRAUS, PVC, SERIE NORMAL, ESGOTO PREDIAL, DN 40 MM, JUNTA SOLDÁVEL, FORNECIDO E INSTALADO EM RAMAL DE DESCARGA OU RAMAL DE ESGOTO SANITÁRIO. AF_12/2014</t>
  </si>
  <si>
    <t xml:space="preserve"> 89811 </t>
  </si>
  <si>
    <t>CURVA CURTA 90 GRAUS, PVC, SERIE NORMAL, ESGOTO PREDIAL, DN 100 MM, JUNTA ELÁSTICA, FORNECIDO E INSTALADO EM PRUMADA DE ESGOTO SANITÁRIO OU VENTILAÇÃO. AF_12/2014</t>
  </si>
  <si>
    <t xml:space="preserve"> 89834 </t>
  </si>
  <si>
    <t>JUNÇÃO SIMPLES, PVC, SERIE NORMAL, ESGOTO PREDIAL, DN 100 X 100 MM, JUNTA ELÁSTICA, FORNECIDO E INSTALADO EM PRUMADA DE ESGOTO SANITÁRIO OU VENTILAÇÃO. AF_12/2014</t>
  </si>
  <si>
    <t xml:space="preserve"> 90724 </t>
  </si>
  <si>
    <t>JUNTA ARGAMASSADA ENTRE TUBO DN 100 MM E O POÇO DE VISITA/ CAIXA DE CONCRETO OU ALVENARIA EM REDES DE ESGOTO. AF_06/2015</t>
  </si>
  <si>
    <t xml:space="preserve"> 89707 </t>
  </si>
  <si>
    <t>CAIXA SIFONADA, PVC, DN 100 X 100 X 50 MM, JUNTA ELÁSTICA, FORNECIDA E INSTALADA EM RAMAL DE DESCARGA OU EM RAMAL DE ESGOTO SANITÁRIO. AF_12/2014</t>
  </si>
  <si>
    <t xml:space="preserve"> 97902 </t>
  </si>
  <si>
    <t>CAIXA ENTERRADA HIDRÁULICA RETANGULAR EM ALVENARIA COM TIJOLOS CERÂMICOS MACIÇOS, DIMENSÕES INTERNAS: 0,6X0,6X0,6 M PARA REDE DE ESGOTO. AF_05/2018</t>
  </si>
  <si>
    <t xml:space="preserve"> 96995 </t>
  </si>
  <si>
    <t>REATERRO MANUAL APILOADO COM SOQUETE. AF_10/2017</t>
  </si>
  <si>
    <t xml:space="preserve"> 87769 </t>
  </si>
  <si>
    <t>LIMPEZA DE OBRA</t>
  </si>
  <si>
    <t>PLANILHA ORÇAMENTÁRIA</t>
  </si>
  <si>
    <t>BASE SINAPI</t>
  </si>
  <si>
    <t>DESONERADO</t>
  </si>
  <si>
    <t>Sim</t>
  </si>
  <si>
    <t>BDI 2</t>
  </si>
  <si>
    <t>BDI 1</t>
  </si>
  <si>
    <t>-</t>
  </si>
  <si>
    <t>REFORMA BANHEIROS PLAYGROUND DA PRAÇA TAMANDARÉ</t>
  </si>
  <si>
    <t>REFORMA DE BANHEIRO NO PLAYGROUND - PRAÇA TAMANDARÉ</t>
  </si>
  <si>
    <t xml:space="preserve"> 1.1.1 </t>
  </si>
  <si>
    <t xml:space="preserve"> 00000064 </t>
  </si>
  <si>
    <t>MÊS</t>
  </si>
  <si>
    <t>SERVIÇOS PRELIMINARES</t>
  </si>
  <si>
    <t xml:space="preserve"> 1.2.1 </t>
  </si>
  <si>
    <t xml:space="preserve"> 1.2.2 </t>
  </si>
  <si>
    <t xml:space="preserve"> 74220/001 </t>
  </si>
  <si>
    <t>TAPUME DE CHAPA DE MADEIRA COMPENSADA, E= 6MM, COM PINTURA A CAL E REAPROVEITAMENTO DE 2X</t>
  </si>
  <si>
    <t xml:space="preserve"> 1.3 </t>
  </si>
  <si>
    <t xml:space="preserve"> 1.3.1 </t>
  </si>
  <si>
    <t xml:space="preserve"> 1.3.1.1 </t>
  </si>
  <si>
    <t xml:space="preserve"> 73801/001 </t>
  </si>
  <si>
    <t>DEMOLICAO DE PISO EXISTENTE</t>
  </si>
  <si>
    <t xml:space="preserve"> 1.3.1.2 </t>
  </si>
  <si>
    <t xml:space="preserve"> 73899/002 </t>
  </si>
  <si>
    <t>DEMOLICAO DE ALVENARIA (ABERTURA DE VÃOS PARA PORTAS E COBOGÓS)</t>
  </si>
  <si>
    <t xml:space="preserve"> 1.3.1.3 </t>
  </si>
  <si>
    <t xml:space="preserve"> 85334 </t>
  </si>
  <si>
    <t>RETIRADA DE ESQUADRIAS</t>
  </si>
  <si>
    <t xml:space="preserve"> 1.3.2 </t>
  </si>
  <si>
    <t>REMOÇÃO DE REVESTIMENTOS</t>
  </si>
  <si>
    <t xml:space="preserve"> 1.3.2.1 </t>
  </si>
  <si>
    <t xml:space="preserve"> 73896/001 </t>
  </si>
  <si>
    <t>RETIRADA DE AZULEJOS OU LADRILHOS E ARGAMASSA DE ASSENTAMENTO</t>
  </si>
  <si>
    <t xml:space="preserve"> 1.3.2.2 </t>
  </si>
  <si>
    <t xml:space="preserve"> 73802/001 </t>
  </si>
  <si>
    <t>DEMOLICAO DE REVESTIMENTO DE ARGAMASSA (RECUPERAÇÃO ESTIMADA DE REBOCO)</t>
  </si>
  <si>
    <t xml:space="preserve"> 1.3.2.3 </t>
  </si>
  <si>
    <t xml:space="preserve"> 72125 </t>
  </si>
  <si>
    <t>REMOÇÃO DE PINTURA PVA/ACRILICA (PAREDES E TETO)</t>
  </si>
  <si>
    <t xml:space="preserve"> 1.4 </t>
  </si>
  <si>
    <t>ESTRUTURAS DE CONCRETO ARMADO</t>
  </si>
  <si>
    <t xml:space="preserve"> 1.4.1 </t>
  </si>
  <si>
    <t>PREPARAÇÃO</t>
  </si>
  <si>
    <t xml:space="preserve"> 1.4.1.1 </t>
  </si>
  <si>
    <t xml:space="preserve"> 79517/001 </t>
  </si>
  <si>
    <t>ESCAVACAO MANUAL EM SOLO-PROF. ATE 1,50 M</t>
  </si>
  <si>
    <t xml:space="preserve"> 1.4.1.2 </t>
  </si>
  <si>
    <t xml:space="preserve"> 74164/004 </t>
  </si>
  <si>
    <t>LASTRO DE BRITA</t>
  </si>
  <si>
    <t xml:space="preserve"> 1.4.1.3 </t>
  </si>
  <si>
    <t xml:space="preserve"> 1.4.2 </t>
  </si>
  <si>
    <t>SAPATAS EM CONCRETO ARMADO FCK=25MPA</t>
  </si>
  <si>
    <t xml:space="preserve"> 1.4.2.1 </t>
  </si>
  <si>
    <t xml:space="preserve"> 96538 </t>
  </si>
  <si>
    <t>FABRICAÇÃO, MONTAGEM E DESMONTAGEM DE FÔRMA PARA SAPATA, EM CHAPA DE MADEIRA COMPENSADA RESINADA, E=17 MM, 2 UTILIZAÇÕES. AF_06/2017</t>
  </si>
  <si>
    <t xml:space="preserve"> 1.4.2.2 </t>
  </si>
  <si>
    <t xml:space="preserve"> 92915 </t>
  </si>
  <si>
    <t>ARMAÇÃO DE FUNDAÇÕES EM CONCRETO ARMADO, UTILIZANDO AÇO CA-60 DE 5,0 MM - MONTAGEM. AF_12/2015</t>
  </si>
  <si>
    <t>KG</t>
  </si>
  <si>
    <t xml:space="preserve"> 1.4.2.3 </t>
  </si>
  <si>
    <t xml:space="preserve"> 96555 </t>
  </si>
  <si>
    <t>CONCRETAGEM DE SAPATAS, FCK 25 MPA, COM USO DE JERICA  LANÇAMENTO, ADENSAMENTO E ACABAMENTO. AF_06/2017</t>
  </si>
  <si>
    <t xml:space="preserve"> 1.4.2.4 </t>
  </si>
  <si>
    <t xml:space="preserve"> 74106/001 </t>
  </si>
  <si>
    <t>IMPERMEABILIZACAO DE ESTRUTURAS ENTERRADAS, COM TINTA ASFALTICA, DUAS DEMAOS.</t>
  </si>
  <si>
    <t xml:space="preserve"> 1.4.3 </t>
  </si>
  <si>
    <t>VIGAS DE FUNDAÇÃO EM CONCRETO ARMADO FCK=25MPA 15x30CM</t>
  </si>
  <si>
    <t xml:space="preserve"> 1.4.3.1 </t>
  </si>
  <si>
    <t xml:space="preserve"> 96539 </t>
  </si>
  <si>
    <t>FABRICAÇÃO, MONTAGEM E DESMONTAGEM DE FÔRMA PARA VIGA BALDRAME, EM CHAPA DE MADEIRA COMPENSADA RESINADA, E=17 MM, 2 UTILIZAÇÕES. AF_06/2017</t>
  </si>
  <si>
    <t xml:space="preserve"> 1.4.3.2 </t>
  </si>
  <si>
    <t xml:space="preserve"> 1.4.3.3 </t>
  </si>
  <si>
    <t xml:space="preserve"> 92916 </t>
  </si>
  <si>
    <t>ARMAÇÃO DE FUNDAÇÕES EM CONCRETO ARMADO, UTILIZANDO AÇO CA-50 DE 6,3 MM - MONTAGEM. AF_12/2015</t>
  </si>
  <si>
    <t xml:space="preserve"> 1.4.3.4 </t>
  </si>
  <si>
    <t xml:space="preserve"> 92919 </t>
  </si>
  <si>
    <t>ARMAÇÃO DE FUNDAÇÕES EM CONCRETO ARMADO, UTILIZANDO AÇO CA-50 DE 10,0 MM - MONTAGEM. AF_12/2015</t>
  </si>
  <si>
    <t xml:space="preserve"> 1.4.3.5 </t>
  </si>
  <si>
    <t>CONCRETAGEM DE VIGAS BALDRAME, FCK 25 MPA, COM USO DE JERICA  LANÇAMENTO, ADENSAMENTO E ACABAMENTO. AF_06/2017</t>
  </si>
  <si>
    <t xml:space="preserve"> 1.4.3.6 </t>
  </si>
  <si>
    <t xml:space="preserve"> 1.4.4 </t>
  </si>
  <si>
    <t>ESTRUTURA DE CONCRETO ARMADO RESERVATÓRIO</t>
  </si>
  <si>
    <t xml:space="preserve"> 1.4.4.1 </t>
  </si>
  <si>
    <t xml:space="preserve"> 92481 </t>
  </si>
  <si>
    <t>MONTAGEM E DESMONTAGEM DE FÔRMA DE LAJE MACIÇA EM MADEIRA SERRADA, 1 UTILIZAÇÃO. AF_12/2015</t>
  </si>
  <si>
    <t xml:space="preserve"> 1.4.4.2 </t>
  </si>
  <si>
    <t>ARMAÇÃO DE LAJE EM CONCRETO ARMADO, UTILIZANDO AÇO CA-50 DE 6,3 MM - MONTAGEM. AF_12/2015</t>
  </si>
  <si>
    <t xml:space="preserve"> 1.4.4.3 </t>
  </si>
  <si>
    <t xml:space="preserve"> 92740 </t>
  </si>
  <si>
    <t>CONCRETAGEM DE LAJES, FCK=25 MPA, PARA LAJES MACIÇAS -  LANÇAMENTO, ADENSAMENTO E ACABAMENTO. AF_12/2015</t>
  </si>
  <si>
    <t xml:space="preserve"> 1.4.4.4 </t>
  </si>
  <si>
    <t xml:space="preserve"> 83901 </t>
  </si>
  <si>
    <t>VIGA DE AMARRAÇÃO 10X10 CM, CONCRETO FCK=15 MPA (PREPARO MECANICO), ACO CA-50 COM FORMAS TABUA DE PINHO 3A</t>
  </si>
  <si>
    <t xml:space="preserve"> 1.5 </t>
  </si>
  <si>
    <t>ELEMENTOS DE VEDAÇÃO E REVESTIMENTO</t>
  </si>
  <si>
    <t xml:space="preserve"> 1.5.1 </t>
  </si>
  <si>
    <t xml:space="preserve"> 1.5.1.1 </t>
  </si>
  <si>
    <t xml:space="preserve"> 87501 </t>
  </si>
  <si>
    <t>ALVENARIA DE VEDAÇÃO DE BLOCOS CERÂMICOS FURADOS NA HORIZONTAL ASSENTADOS A FRONTAL - FECHAMENTO DE ABERTURAS EXISTENTES</t>
  </si>
  <si>
    <t xml:space="preserve"> 87499 </t>
  </si>
  <si>
    <t>ALVENARIA DE VEDAÇÃO DE BLOCOS CERÂMICOS FURADOS NA HORIZONTAL ASSENTADOS A CUTELO - FLOREIRAS E VOLUME DO RESERVATÓRIO</t>
  </si>
  <si>
    <t xml:space="preserve"> 00000054 </t>
  </si>
  <si>
    <t>ANCORAGEM DE BARRAS 6.3mm CA-50 E PERFÍS DE ACABAMENTO PARA UNIÃO DE PAREDES (NOVA/EXISTENTE)</t>
  </si>
  <si>
    <t xml:space="preserve"> 00038124 </t>
  </si>
  <si>
    <t>ESPUMA EXPANSIVA DE POLIURETANO, APLICACAO MANUAL - 500 ML</t>
  </si>
  <si>
    <t xml:space="preserve"> 1.5.2 </t>
  </si>
  <si>
    <t>VERGAS</t>
  </si>
  <si>
    <t xml:space="preserve"> 1.5.2.1 </t>
  </si>
  <si>
    <t>VERGAS 10X10 CM, PREMOLDADAS DE CONCRETO FCK=15 MPA</t>
  </si>
  <si>
    <t xml:space="preserve"> 1.5.3 </t>
  </si>
  <si>
    <t>BLOCOS CERÂMICOS VAZADOS</t>
  </si>
  <si>
    <t xml:space="preserve"> 1.5.3.1 </t>
  </si>
  <si>
    <t xml:space="preserve"> 95465 </t>
  </si>
  <si>
    <t>COBOGO CERAMICO (ELEMENTO VAZADO), 6,8X18X18CM, ASSENTADO COM ARGAMASSA TRACO 1:4 DE CIMENTO E AREIA</t>
  </si>
  <si>
    <t xml:space="preserve"> 1.5.4 </t>
  </si>
  <si>
    <t>REVESTIMENTO EM ARGAMASSA</t>
  </si>
  <si>
    <t xml:space="preserve"> 1.5.4.1 </t>
  </si>
  <si>
    <t xml:space="preserve"> 87894 </t>
  </si>
  <si>
    <t>CHAPISCO APLICADO EM ALVENARIA ARGAMASSA TRAÇO 1:3 COM PREPARO EM BETONEIRA 400L. AF_06/2014</t>
  </si>
  <si>
    <t xml:space="preserve"> 1.5.4.2 </t>
  </si>
  <si>
    <t xml:space="preserve"> 87528 </t>
  </si>
  <si>
    <t>EMBOÇO, EM ARGAMASSA TRAÇO 1:2:8, PREPARO MANUAL, APLICADO MANUALMENTE</t>
  </si>
  <si>
    <t xml:space="preserve"> 1.5.4.3 </t>
  </si>
  <si>
    <t xml:space="preserve"> 75481 </t>
  </si>
  <si>
    <t>REVESTIMENTO FINO</t>
  </si>
  <si>
    <t xml:space="preserve"> 1.5.5 </t>
  </si>
  <si>
    <t>PORCELANATO NAS PAREDES</t>
  </si>
  <si>
    <t xml:space="preserve"> 1.5.5.1 </t>
  </si>
  <si>
    <t xml:space="preserve"> 87261 </t>
  </si>
  <si>
    <t>REVESTIMENTO CERÂMICO PARA PAREDE, EM PLACAS TIPO PORCELANATO DE DIMENSÕES 60X60 CM</t>
  </si>
  <si>
    <t xml:space="preserve"> 1.5.6 </t>
  </si>
  <si>
    <t xml:space="preserve"> 1.5.6.1 </t>
  </si>
  <si>
    <t xml:space="preserve"> 1.5.6.2 </t>
  </si>
  <si>
    <t xml:space="preserve"> 1.5.6.3 </t>
  </si>
  <si>
    <t xml:space="preserve"> 1.5.6.4 </t>
  </si>
  <si>
    <t xml:space="preserve"> 1.5.6.5 </t>
  </si>
  <si>
    <t xml:space="preserve"> 84657 </t>
  </si>
  <si>
    <t>FUNDO PREPARADOR SOBRE MADEIRA</t>
  </si>
  <si>
    <t xml:space="preserve"> 1.5.6.6 </t>
  </si>
  <si>
    <t xml:space="preserve"> 74065/001 </t>
  </si>
  <si>
    <t>PINTURA ESMALTE FOSCO PARA MADEIRA, DUAS DEMAOS, SOBRE FUNDO NIVELADOR</t>
  </si>
  <si>
    <t xml:space="preserve"> 1.5.6.7 </t>
  </si>
  <si>
    <t xml:space="preserve"> 74064/001 </t>
  </si>
  <si>
    <t>FUNDO ANTICORROSIVO A BASE DE OXIDO DE FERRO (ZARCAO), DUAS DEMAOS</t>
  </si>
  <si>
    <t xml:space="preserve"> 1.5.6.8 </t>
  </si>
  <si>
    <t xml:space="preserve"> 73924/003 </t>
  </si>
  <si>
    <t>PINTURA ESMALTE FOSCO, DUAS DEMAOS, SOBRE SUPERFICIE METALICA</t>
  </si>
  <si>
    <t xml:space="preserve"> 1.6 </t>
  </si>
  <si>
    <t>COBERTURA</t>
  </si>
  <si>
    <t xml:space="preserve"> 1.6.1 </t>
  </si>
  <si>
    <t xml:space="preserve"> 74066/002 </t>
  </si>
  <si>
    <t>IMPERMEABILIZACAO DE SUPERFICIE, COM IMPERMEABILIZANTE FLEXIVEL A BASE ACRILICA.</t>
  </si>
  <si>
    <t xml:space="preserve"> 1.7 </t>
  </si>
  <si>
    <t>ESQUADRIAS</t>
  </si>
  <si>
    <t xml:space="preserve"> 1.7.1 </t>
  </si>
  <si>
    <t>PORTAS DE MADEIRA</t>
  </si>
  <si>
    <t xml:space="preserve"> 1.7.1.1 </t>
  </si>
  <si>
    <t>KIT COMPLETO DE PORTA DE MADEIRA PARA PINTURA, SEMI-OCA (LEVE OU MÉDIA),  80X200CM, ESPESSURA DE 3,5CM - FORNECIMENTO E INSTALAÇÃO. AF_08/2015</t>
  </si>
  <si>
    <t xml:space="preserve"> 1.7.1.2 </t>
  </si>
  <si>
    <t xml:space="preserve"> 91319 </t>
  </si>
  <si>
    <t>KIT COMPLETO DE PORTA DE MADEIRA PARA PINTURA, SEMI-OCA (LEVE OU MÉDIA), 70X200CM, ESPESSURA DE 3,5CM - FORNECIMENTO E INSTALAÇÃO. AF_08/2015</t>
  </si>
  <si>
    <t xml:space="preserve"> 1.8 </t>
  </si>
  <si>
    <t>PAVIMENTAÇÃO</t>
  </si>
  <si>
    <t xml:space="preserve"> 1.8.1 </t>
  </si>
  <si>
    <t>PISOS DO PRÉDIO</t>
  </si>
  <si>
    <t xml:space="preserve"> 1.8.1.1 </t>
  </si>
  <si>
    <t>REMOÇÃO DE LADRILHO HIDRÁULICO COM APROVEITAMENTO (PARA NIVELAMENTO DE PISO EXTERNO E REDE DE ESGOTO NOS SANITÁRIOS E COPA)</t>
  </si>
  <si>
    <t xml:space="preserve"> 1.8.1.2 </t>
  </si>
  <si>
    <t xml:space="preserve"> 87692 </t>
  </si>
  <si>
    <t>CONTRAPISO EM ARGAMASSA TRAÇO 1:4 (CIMENTO E AREIA), PREPARO MANUAL, ESPESSURA 5CM.</t>
  </si>
  <si>
    <t xml:space="preserve"> 1.8.1.3 </t>
  </si>
  <si>
    <t xml:space="preserve"> 98670 </t>
  </si>
  <si>
    <t>PISO EM LADRILHO HIDRÁULICO INTERNO, INCLUSO APLICAÇÃO DE RESINA.</t>
  </si>
  <si>
    <t xml:space="preserve"> 00000065 </t>
  </si>
  <si>
    <t xml:space="preserve"> 1.8.2 </t>
  </si>
  <si>
    <t>RAMPA EXTERNA</t>
  </si>
  <si>
    <t xml:space="preserve"> 1.8.2.1 </t>
  </si>
  <si>
    <t xml:space="preserve"> 1.8.2.2 </t>
  </si>
  <si>
    <t xml:space="preserve"> 94263 </t>
  </si>
  <si>
    <t>GUIA (MEIO-FIO) CONCRETO, MOLDADA  IN LOCO  EM TRECHO RETO, 13 CM BASE X 22 CM ALTURA. AF_06/2016</t>
  </si>
  <si>
    <t xml:space="preserve"> 1.8.2.3 </t>
  </si>
  <si>
    <t xml:space="preserve"> 96622 </t>
  </si>
  <si>
    <t>LASTRO COM MATERIAL GRANULAR, APLICAÇÃO EM PISOS OU RADIERS, ESPESSURA DE *5 CM*. AF_08/2017</t>
  </si>
  <si>
    <t xml:space="preserve"> 1.8.2.4 </t>
  </si>
  <si>
    <t xml:space="preserve"> 94997 </t>
  </si>
  <si>
    <t>EXECUÇÃO DE PASSEIO (CALÇADA) OU PISO DE CONCRETO COM CONCRETO MOLDADO IN LOCO, FEITO EM OBRA, ACABAMENTO CONVENCIONAL, ESPESSURA 10 CM. AF_07/2016</t>
  </si>
  <si>
    <t xml:space="preserve"> 1.8.2.5 </t>
  </si>
  <si>
    <t>LADRILHO HIDRÁULICO EXTENO 20x20CM, E =2CM</t>
  </si>
  <si>
    <t xml:space="preserve"> 1.9 </t>
  </si>
  <si>
    <t>SOLEIRAS</t>
  </si>
  <si>
    <t xml:space="preserve"> 1.9.1 </t>
  </si>
  <si>
    <t xml:space="preserve"> 73921/002 </t>
  </si>
  <si>
    <t>SOLEIRA EM PEDRA ARDOSIA ASSENTADO SOBRE ARGAMASSA COLANTE L= 8CM, e=3CM</t>
  </si>
  <si>
    <t xml:space="preserve"> 1.10 </t>
  </si>
  <si>
    <t>EQUIPAMENTOS INTERNOS E ACESSÓRIOS</t>
  </si>
  <si>
    <t xml:space="preserve"> 1.10.1 </t>
  </si>
  <si>
    <t xml:space="preserve"> 00036080 </t>
  </si>
  <si>
    <t>BARRA DE APOIO RETA, EM ALUMINIO, COMPRIMENTO 80 CM, DIAMETRO MINIMO 3 CM</t>
  </si>
  <si>
    <t xml:space="preserve"> 1.10.2 </t>
  </si>
  <si>
    <t xml:space="preserve"> 00036218 </t>
  </si>
  <si>
    <t>BARRA DE APOIO RETA, EM ALUMINIO, COMPRIMENTO 60CM, DIAMETRO MINIMO 3 CM</t>
  </si>
  <si>
    <t xml:space="preserve"> 1.10.3 </t>
  </si>
  <si>
    <t xml:space="preserve"> 00037400 </t>
  </si>
  <si>
    <t>PAPELEIRA PLASTICA TIPO DISPENSER PARA PAPEL HIGIENICO ROLAO</t>
  </si>
  <si>
    <t xml:space="preserve"> 1.10.4 </t>
  </si>
  <si>
    <t xml:space="preserve"> 00011758 </t>
  </si>
  <si>
    <t>SABONETEIRA PLASTICA TIPO DISPENSER PARA SABONETE LIQUIDO COM RESERVATORIO 500 ML</t>
  </si>
  <si>
    <t xml:space="preserve"> 1.10.5 </t>
  </si>
  <si>
    <t xml:space="preserve"> 00037401 </t>
  </si>
  <si>
    <t>TOALHEIRO PLASTICO TIPO DISPENSER PARA PAPEL TOALHA INTERFOLHADO</t>
  </si>
  <si>
    <t xml:space="preserve"> 1.10.6 </t>
  </si>
  <si>
    <t xml:space="preserve"> 9372 </t>
  </si>
  <si>
    <t>ORSE</t>
  </si>
  <si>
    <t>LIXEIRA PLÁSTICA BASCULANTE 40/50L</t>
  </si>
  <si>
    <t>un</t>
  </si>
  <si>
    <t xml:space="preserve"> 1.10.7 </t>
  </si>
  <si>
    <t xml:space="preserve"> 74125/002 </t>
  </si>
  <si>
    <t>ESPELHO CRISTAL ESPESSURA 4MM, COM MOLDURA EM ALUMINIO E COMPENSADO 6MM PLASTIFICADO COLADO</t>
  </si>
  <si>
    <t xml:space="preserve"> 1.10.8 </t>
  </si>
  <si>
    <t xml:space="preserve"> 86931 </t>
  </si>
  <si>
    <t>VASO SANITÁRIO SIFONADO COM CAIXA ACOPLADA LOUÇA BRANCA, INCLUSO ENGATE FLEXÍVEL EM PLÁSTICO BRANCO, 1/2  X 40CM, COM ASSENTO PLÁSTICO BRANCO - FORNECIMENTO E INSTALAÇÃO. AF_12/2013</t>
  </si>
  <si>
    <t xml:space="preserve"> 1.10.9 </t>
  </si>
  <si>
    <t xml:space="preserve"> 72739 </t>
  </si>
  <si>
    <t>VASO SANITARIO INFANTIL SIFONADO, PARA VALVULA DE DESCARGA, EM LOUCA BRANCA, COM ACESSORIOS, INCLUSIVE ASSENTO PLASTICO, BOLSA DE BORRACHA PARA LIGACAO, TUBO PVC LIGACAO - FORNECIMENTO E INSTALACAO</t>
  </si>
  <si>
    <t xml:space="preserve"> 1.10.12 </t>
  </si>
  <si>
    <t xml:space="preserve"> 86943 </t>
  </si>
  <si>
    <t>LAVATÓRIO LOUÇA BRANCA SUSPENSO, REDONDO 31CM OU EQUIVALENTE, INCLUSO SIFÃO FLEXÍVEL EM PVC, VÁLVULA E ENGATE FLEXÍVEL 30CM EM PLÁSTICO E TORNEIRA CROMADA DE MESA, PADRÃO POPULAR - FORNECIMENTO E INSTALAÇÃO. AF_12/2013</t>
  </si>
  <si>
    <t xml:space="preserve"> 86939 </t>
  </si>
  <si>
    <t>LAVATÓRIO LOUÇA BRANCA COM COLUNA, 50 X 34CM OU EQUIVALENTE, PADRÃO MÉDIO, INCLUSO SIFÃO TIPO GARRAFA, VÁLVULA E ENGATE FLEXÍVEL DE 40CM EM METAL CROMADO, COM TORNEIRA CROMADA DE MESA, PADRÃO MÉDIO - FORNECIMENTO E INSTALAÇÃO. AF_12/2013</t>
  </si>
  <si>
    <t xml:space="preserve"> 00038190 </t>
  </si>
  <si>
    <t>DUCHA HIGIÊNICA METALICA DE PAREDE, ARTICULAVEL</t>
  </si>
  <si>
    <t xml:space="preserve"> 1.10.13 </t>
  </si>
  <si>
    <t xml:space="preserve"> 00000062 </t>
  </si>
  <si>
    <t>BANCADA EM GRANITO POLIDO</t>
  </si>
  <si>
    <t xml:space="preserve"> 1.10.14 </t>
  </si>
  <si>
    <t xml:space="preserve"> 00000063 </t>
  </si>
  <si>
    <t>REVESTIMENTO EM GRANITO</t>
  </si>
  <si>
    <t xml:space="preserve"> 1.10.15 </t>
  </si>
  <si>
    <t xml:space="preserve"> 86922 </t>
  </si>
  <si>
    <t>TANQUE DE LOUÇA BRANCA SUSPENSO, 18L OU EQUIVALENTE, INCLUSO SIFÃO TIPO GARRAFA EM METAL CROMADO, VÁLVULA METÁLICA E TORNEIRA DE METAL CROMADO PADRÃO MÉDIO - FORNECIMENTO E INSTALAÇÃO. AF_12/2013</t>
  </si>
  <si>
    <t xml:space="preserve"> 1.10.16 </t>
  </si>
  <si>
    <t xml:space="preserve"> 11149 </t>
  </si>
  <si>
    <t>BEBEDOURO CONJUGADO ELÉTRICO, 110v - FORNECIMENTO E INSTALAÇÃO</t>
  </si>
  <si>
    <t xml:space="preserve"> 1.10.17 </t>
  </si>
  <si>
    <t xml:space="preserve"> 86916 </t>
  </si>
  <si>
    <t>TORNEIRA PLÁSTICA 3/4" PARA TANQUE - FORNECIMENTO E INSTALAÇÃO. AF_12/2013</t>
  </si>
  <si>
    <t xml:space="preserve"> 1.11 </t>
  </si>
  <si>
    <t>INSTALAÇOES ELÉTRICAS</t>
  </si>
  <si>
    <t xml:space="preserve"> 1.11.1 </t>
  </si>
  <si>
    <t>REMOÇÕES</t>
  </si>
  <si>
    <t xml:space="preserve"> 1.11.1.1 </t>
  </si>
  <si>
    <t xml:space="preserve"> 00000053 </t>
  </si>
  <si>
    <t>REMOÇÃO DE INSTALAÇÕES ELÉTRICAS EXISTENTES</t>
  </si>
  <si>
    <t xml:space="preserve"> 1.11.2 </t>
  </si>
  <si>
    <t>QUADROS E CAIXAS</t>
  </si>
  <si>
    <t xml:space="preserve"> 1.11.2.1 </t>
  </si>
  <si>
    <t xml:space="preserve"> 00000056 </t>
  </si>
  <si>
    <t>ALIMENTAÇÃO DE QUADRO DE DITRIBUIÇÃO VINDA DA REDE EXISTENTE</t>
  </si>
  <si>
    <t xml:space="preserve"> 1.11.2.2 </t>
  </si>
  <si>
    <t xml:space="preserve"> 1.11.2.3 </t>
  </si>
  <si>
    <t>CAIXA DE PASSAGEM PVC TIPO CONDULETE DE SOBREPOR (25MM) - FORNECIMENTO E INSTALAÇÃO</t>
  </si>
  <si>
    <t xml:space="preserve"> 1.11.2.4 </t>
  </si>
  <si>
    <t xml:space="preserve"> C0325 </t>
  </si>
  <si>
    <t>SEINFRA</t>
  </si>
  <si>
    <t>CAIXA PARA ATERRAMENTO COMPLETA</t>
  </si>
  <si>
    <t xml:space="preserve"> 1.11.2.5 </t>
  </si>
  <si>
    <t xml:space="preserve"> 1.11.2.6 </t>
  </si>
  <si>
    <t xml:space="preserve"> 1.11.2.7 </t>
  </si>
  <si>
    <t xml:space="preserve"> 8894 </t>
  </si>
  <si>
    <t>DISPOSITIVO DE PROTEÇÃO CONTRA SURTOS DE TENSÃO  DPS 20kA - 175v</t>
  </si>
  <si>
    <t xml:space="preserve"> 1.11.2.8 </t>
  </si>
  <si>
    <t xml:space="preserve"> 8193 </t>
  </si>
  <si>
    <t>DISPOSITIVO BIPOLAR DR 32 A  - TIPO AC, 30MA</t>
  </si>
  <si>
    <t xml:space="preserve"> 1.11.3 </t>
  </si>
  <si>
    <t>ELETRODUTOS E CABOS</t>
  </si>
  <si>
    <t xml:space="preserve"> 1.11.3.1 </t>
  </si>
  <si>
    <t xml:space="preserve"> 95727 </t>
  </si>
  <si>
    <t>ELETRODUTO RÍGIDO SOLDÁVEL, PVC, DN 25 MM (3/4), APARENTE, INSTALADO EM TETO - FORNECIMENTO E INSTALAÇÃO. AF_11/2016_P</t>
  </si>
  <si>
    <t xml:space="preserve"> 1.11.3.2 </t>
  </si>
  <si>
    <t xml:space="preserve"> 95730 </t>
  </si>
  <si>
    <t>ELETRODUTO RÍGIDO SOLDÁVEL, PVC, DN 25 MM (3/4), APARENTE, INSTALADO EM PAREDE - FORNECIMENTO E INSTALAÇÃO. AF_11/2016_P</t>
  </si>
  <si>
    <t xml:space="preserve"> 1.11.3.3 </t>
  </si>
  <si>
    <t xml:space="preserve"> 91890 </t>
  </si>
  <si>
    <t>CURVA 90 GRAUS PARA ELETRODUTO, PVC, SOLDÁVEL, DN 25 MM (3/4") - FORNECIMENTO E INSTALAÇÃO. AF_12/2015</t>
  </si>
  <si>
    <t xml:space="preserve"> 1.11.4 </t>
  </si>
  <si>
    <t>LUMINÁRIAS, TOMADAS E INTERRUPTORES</t>
  </si>
  <si>
    <t xml:space="preserve"> 1.11.4.1 </t>
  </si>
  <si>
    <t xml:space="preserve"> 97592 </t>
  </si>
  <si>
    <t>LUMINÁRIA TIPO PLAFON, DE SOBREPOR, BRANCA QUADRADA, TAMPA EM ACRÍLICO, COM 1 LÂMPADA LED 15W - FORNECIMENTO E INSTALAÇÃO. AF_11/2017</t>
  </si>
  <si>
    <t xml:space="preserve"> 1.11.4.2 </t>
  </si>
  <si>
    <t xml:space="preserve"> 97608 </t>
  </si>
  <si>
    <t>LUMINÁRIA ARANDELA TIPO TARTARUGA, COM GRADE, COM 1 LÂMPADA LED DE 30 W - FORNECIMENTO E INSTALAÇÃO. AF_11/2017</t>
  </si>
  <si>
    <t xml:space="preserve"> 1.11.4.3 </t>
  </si>
  <si>
    <t>RELE FOTOELETRICO P/ COMANDO DE ILUMINACAO EXTERNA 127V/1000W - FORNECIMENTO E INSTALACAO</t>
  </si>
  <si>
    <t xml:space="preserve"> 1.11.4.4 </t>
  </si>
  <si>
    <t xml:space="preserve"> 92023 </t>
  </si>
  <si>
    <t>INTERRUPTOR SIMPLES (1 MÓDULO) COM 1 TOMADA DE EMBUTIR 2P+T 10 A,  INCLUINDO SUPORTE E PLACA - FORNECIMENTO E INSTALAÇÃO. AF_12/2015</t>
  </si>
  <si>
    <t xml:space="preserve"> 1.11.4.5 </t>
  </si>
  <si>
    <t xml:space="preserve"> 91993 </t>
  </si>
  <si>
    <t>TOMADA ALTA DE EMBUTIR (1 MÓDULO), 2P+T 20 A, INCLUINDO SUPORTE E PLACA - FORNECIMENTO E INSTALAÇÃO. AF_12/2015</t>
  </si>
  <si>
    <t xml:space="preserve"> 1.12 </t>
  </si>
  <si>
    <t xml:space="preserve"> 1.12.1 </t>
  </si>
  <si>
    <t xml:space="preserve"> 1.12.1.1 </t>
  </si>
  <si>
    <t>REMOÇÃO DE INSTALAÇÕES EXISTENTES (TUBULAÇÕES APARENTES, EQUIPAMENTOS E RESERVATÓRIO EXISTENTE))</t>
  </si>
  <si>
    <t xml:space="preserve"> 1.12.1.2 </t>
  </si>
  <si>
    <t xml:space="preserve"> C4595 </t>
  </si>
  <si>
    <t>CAIXA D'ÁGUA EM POLIETILENO CAP. 310 L, COM TAMPA</t>
  </si>
  <si>
    <t xml:space="preserve"> 1.12.1.3 </t>
  </si>
  <si>
    <t xml:space="preserve"> 90443 </t>
  </si>
  <si>
    <t>RASGO EM ALVENARIA PARA RAMAIS/ DISTRIBUIÇÃO COM DIAMETROS MENORES OU IGUAIS A 40 MM. AF_05/2015</t>
  </si>
  <si>
    <t xml:space="preserve"> 1.12.1.4 </t>
  </si>
  <si>
    <t xml:space="preserve"> 00000060 </t>
  </si>
  <si>
    <t>COLUNA DE ÁGUA FRIA EM PVC SOLDÁVEL 50MM , INCLUSO REGISTRO, TUBO E CONEXÕES - FORNECIMENTO E INSTALAÇÃO</t>
  </si>
  <si>
    <t xml:space="preserve"> 1.12.1.5 </t>
  </si>
  <si>
    <t xml:space="preserve"> 00000061 </t>
  </si>
  <si>
    <t>COLUNAS DE ÁGUA FRIA EM PVC SOLDÁVEL 25MM , INCLUSO REGISTROS, TUBO E CONEXÕES - FORNECIMENTO E INSTALAÇÃO</t>
  </si>
  <si>
    <t xml:space="preserve"> 1.12.1.6 </t>
  </si>
  <si>
    <t xml:space="preserve"> 90466 </t>
  </si>
  <si>
    <t>CHUMBAMENTO LINEAR EM ALVENARIA PARA RAMAIS/DISTRIBUIÇÃO COM DIÂMETROS MENORES OU IGUAIS A 40 MM. AF_05/2015</t>
  </si>
  <si>
    <t xml:space="preserve"> 1.12.1.7 </t>
  </si>
  <si>
    <t xml:space="preserve"> 90467 </t>
  </si>
  <si>
    <t>CHUMBAMENTO LINEAR EM ALVENARIA PARA RAMAIS/DISTRIBUIÇÃO COM DIÂMETROS MAIORES QUE 40 MM E MENORES OU IGUAIS A 75 MM. AF_05/2015</t>
  </si>
  <si>
    <t xml:space="preserve"> 1.12.1.8 </t>
  </si>
  <si>
    <t xml:space="preserve"> 91222 </t>
  </si>
  <si>
    <t>RASGO EM ALVENARIA PARA RAMAIS/ DISTRIBUIÇÃO COM DIÂMETROS MAIORES QUE 40 MM E MENORES OU IGUAIS A 75 MM. AF_05/2015</t>
  </si>
  <si>
    <t xml:space="preserve"> 1.12.2 </t>
  </si>
  <si>
    <t xml:space="preserve"> 1.12.2.1 </t>
  </si>
  <si>
    <t xml:space="preserve"> 1.12.2.2 </t>
  </si>
  <si>
    <t xml:space="preserve"> 1.12.2.3 </t>
  </si>
  <si>
    <t xml:space="preserve"> 1.12.2.4 </t>
  </si>
  <si>
    <t>RASGO EM CONTRAPISO E PAREDES PARA RAMAIS/ DISTRIBUIÇÃO COM DIÂMETROS MENORES OU IGUAIS A 40 MM. AF_05/2015</t>
  </si>
  <si>
    <t xml:space="preserve"> 1.12.2.5 </t>
  </si>
  <si>
    <t xml:space="preserve"> 1.12.2.6 </t>
  </si>
  <si>
    <t xml:space="preserve"> 1.12.2.7 </t>
  </si>
  <si>
    <t xml:space="preserve"> 1.12.2.8 </t>
  </si>
  <si>
    <t xml:space="preserve"> 1.12.2.9 </t>
  </si>
  <si>
    <t xml:space="preserve"> 1.12.2.10 </t>
  </si>
  <si>
    <t xml:space="preserve"> 1.12.2.11 </t>
  </si>
  <si>
    <t xml:space="preserve"> 1.12.2.12 </t>
  </si>
  <si>
    <t xml:space="preserve"> 1.12.2.13 </t>
  </si>
  <si>
    <t xml:space="preserve"> 89673 </t>
  </si>
  <si>
    <t>REDUÇÃO DE PVC, SERIE NORMAL, ESGOTO PREDIAL, DN 100 X 50 MM, JUNTA ELÁSTICA, FORNECIDO E INSTALADO. AF_12/2014</t>
  </si>
  <si>
    <t xml:space="preserve"> 1.12.2.14 </t>
  </si>
  <si>
    <t xml:space="preserve"> 1.12.2.15 </t>
  </si>
  <si>
    <t xml:space="preserve"> 1.12.2.16 </t>
  </si>
  <si>
    <t xml:space="preserve"> 1.12.2.17 </t>
  </si>
  <si>
    <t xml:space="preserve"> 1.12.2.18 </t>
  </si>
  <si>
    <t>CONTRAPISO EM ARGAMASSA ESPESSURA 4CM. AF_06/2014</t>
  </si>
  <si>
    <t xml:space="preserve"> 1.13 </t>
  </si>
  <si>
    <t xml:space="preserve"> 1.13.1 </t>
  </si>
  <si>
    <t xml:space="preserve"> 00000066 </t>
  </si>
  <si>
    <t>REMOÇÃO DE ENTULHOS E LIMPEZA FINAL DE OBRA</t>
  </si>
  <si>
    <t>QUADRO DE COMPOSIÇÃO DO BDI</t>
  </si>
  <si>
    <t>TIPO DE OBRA DO EMPREENDIMENTO</t>
  </si>
  <si>
    <t>DESONERAÇÃO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</si>
  <si>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</si>
  <si>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</si>
  <si>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</si>
  <si>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</si>
  <si>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</si>
  <si>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</si>
  <si>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</si>
  <si>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</si>
  <si>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</si>
  <si>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</si>
  <si>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</si>
  <si>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</si>
  <si>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</si>
  <si>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</si>
  <si>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</si>
  <si>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</si>
  <si>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BDI PAD</t>
  </si>
  <si>
    <t>BDI COM desoneração</t>
  </si>
  <si>
    <t>BDI DES</t>
  </si>
  <si>
    <t>Anexo: Relatório Técnico Circunstanciado justificando a adoção do percentual de cada parcela do BDI.</t>
  </si>
  <si>
    <t>Os valores de BDI foram calculados com o emprego da fórmula:</t>
  </si>
  <si>
    <t xml:space="preserve"> - 1</t>
  </si>
  <si>
    <t>Observações:</t>
  </si>
  <si>
    <t>Local</t>
  </si>
  <si>
    <t>Data</t>
  </si>
  <si>
    <t>Responsável Técnico</t>
  </si>
  <si>
    <t>Responsável Tomador</t>
  </si>
  <si>
    <t>Nome:</t>
  </si>
  <si>
    <t>Título:</t>
  </si>
  <si>
    <t>Cargo: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</si>
  <si>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</si>
  <si>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</si>
  <si>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</si>
  <si>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</si>
  <si>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</si>
  <si>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</si>
  <si>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</si>
  <si>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</si>
  <si>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</si>
  <si>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</si>
  <si>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OK</t>
  </si>
  <si>
    <t/>
  </si>
  <si>
    <t>BDI.DES =</t>
  </si>
  <si>
    <t>(1+AC + S + R + G)*(1 + DF)*(1+L)</t>
  </si>
  <si>
    <t>(1-CP-ISS-CRPB)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</si>
  <si>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</si>
  <si>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RIO GRANDE</t>
  </si>
  <si>
    <t>CREA/CAU:</t>
  </si>
  <si>
    <t>Construção e Reforma de Edifícios</t>
  </si>
  <si>
    <t>Declaro para os devidos fins que, conforme legislação tributária municipal, a base de cálculo para Construção e Reforma de Edifícios, é de 60%, com a respectiva alíquota de 3%.</t>
  </si>
  <si>
    <t>ART/RRT:</t>
  </si>
  <si>
    <t xml:space="preserve"> 88483 </t>
  </si>
  <si>
    <t>APLICAÇÃO DE FUNDO SELADOR LÁTEX PVA EM PAREDES, UMA DEMÃO. AF_06/2014</t>
  </si>
  <si>
    <t xml:space="preserve"> 88482 </t>
  </si>
  <si>
    <t>APLICAÇÃO DE FUNDO SELADOR LÁTEX PVA EM TETO, UMA DEMÃO. AF_06/2014</t>
  </si>
  <si>
    <t xml:space="preserve"> 88487 </t>
  </si>
  <si>
    <t>APLICAÇÃO MANUAL DE PINTURA COM TINTA LÁTEX PVA EM PAREDES, DUAS DEMÃOS. AF_06/2014</t>
  </si>
  <si>
    <t xml:space="preserve"> 88486 </t>
  </si>
  <si>
    <t>APLICAÇÃO MANUAL DE PINTURA COM TINTA LÁTEX PVA EM TETO, DUAS DEMÃOS. AF_06/2014</t>
  </si>
  <si>
    <t>PLANTIO FLOREIRA</t>
  </si>
  <si>
    <t xml:space="preserve"> 83668 </t>
  </si>
  <si>
    <t>CAMADA DRENANTE COM BRITA NUM 2</t>
  </si>
  <si>
    <t xml:space="preserve"> 1.13.2 </t>
  </si>
  <si>
    <t xml:space="preserve"> 83665 </t>
  </si>
  <si>
    <t>FORNECIMENTO E INSTALACAO DE MANTA BIDIM RT - 14</t>
  </si>
  <si>
    <t xml:space="preserve"> 1.13.3 </t>
  </si>
  <si>
    <t xml:space="preserve"> 00007253 </t>
  </si>
  <si>
    <t>TERRA VEGETAL (GRANEL)</t>
  </si>
  <si>
    <t xml:space="preserve"> 1.13.4 </t>
  </si>
  <si>
    <t xml:space="preserve"> 98505 </t>
  </si>
  <si>
    <t>PLANTIO DE FOLHAGEM H=30CM A 50CM (ESPÉCIE NO MEMORIAL)</t>
  </si>
  <si>
    <t xml:space="preserve"> 1.14 </t>
  </si>
  <si>
    <t xml:space="preserve"> 1.14.1 </t>
  </si>
  <si>
    <t xml:space="preserve"> 1.10.11</t>
  </si>
  <si>
    <t xml:space="preserve"> 1.10.10</t>
  </si>
  <si>
    <t xml:space="preserve"> 1.11.3.4</t>
  </si>
  <si>
    <t xml:space="preserve"> 1.5.1.2</t>
  </si>
  <si>
    <t xml:space="preserve"> 1.5.1.3</t>
  </si>
  <si>
    <t xml:space="preserve"> 1.5.1.4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</si>
</sst>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 &quot;* #,##0.00_);_(&quot;R$ &quot;* \(#,##0.00\);_(&quot;R$ &quot;* &quot;-&quot;??_);_(@_)"/>
    <numFmt numFmtId="165" formatCode="General;General;"/>
    <numFmt numFmtId="166" formatCode="[$-F800]dddd\,\ mmmm\ dd\,\ yyyy"/>
    <numFmt numFmtId="167" formatCode="dd\ &quot;de&quot;\ mmmm\ &quot;de&quot;\ yyyy"/>
  </numFmts>
  <fonts count="2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8"/>
      <name val="Arial"/>
      <family val="1"/>
    </font>
    <font>
      <sz val="8"/>
      <name val="Arial"/>
      <family val="1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  <font>
      <b/>
      <sz val="9"/>
      <name val="Arial"/>
      <family val="1"/>
    </font>
    <font>
      <b/>
      <sz val="7"/>
      <color rgb="FF000000"/>
      <name val="Arial"/>
      <family val="1"/>
    </font>
    <font>
      <sz val="7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8" fillId="0" borderId="0"/>
  </cellStyleXfs>
  <cellXfs count="8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1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5" fillId="0" borderId="0" xfId="0" applyFont="1"/>
    <xf numFmtId="0" fontId="4" fillId="3" borderId="0" xfId="0" applyFont="1" applyFill="1" applyBorder="1" applyAlignment="1">
      <alignment horizontal="center" wrapText="1"/>
    </xf>
    <xf numFmtId="17" fontId="4" fillId="3" borderId="0" xfId="0" applyNumberFormat="1" applyFont="1" applyFill="1" applyBorder="1" applyAlignment="1">
      <alignment horizontal="center" wrapText="1"/>
    </xf>
    <xf numFmtId="10" fontId="4" fillId="3" borderId="0" xfId="0" applyNumberFormat="1" applyFont="1" applyFill="1" applyBorder="1" applyAlignment="1">
      <alignment horizontal="center" wrapText="1"/>
    </xf>
    <xf numFmtId="0" fontId="8" fillId="0" borderId="0" xfId="3" applyFont="1" applyProtection="1"/>
    <xf numFmtId="0" fontId="10" fillId="0" borderId="8" xfId="3" applyFont="1" applyBorder="1" applyAlignment="1" applyProtection="1">
      <alignment horizontal="center" vertical="center"/>
    </xf>
    <xf numFmtId="10" fontId="10" fillId="5" borderId="8" xfId="3" applyNumberFormat="1" applyFont="1" applyFill="1" applyBorder="1" applyAlignment="1" applyProtection="1">
      <alignment horizontal="center" vertical="center"/>
      <protection locked="0"/>
    </xf>
    <xf numFmtId="4" fontId="9" fillId="0" borderId="8" xfId="3" applyNumberFormat="1" applyFont="1" applyFill="1" applyBorder="1" applyAlignment="1" applyProtection="1">
      <alignment horizontal="center" vertical="center"/>
    </xf>
    <xf numFmtId="10" fontId="10" fillId="0" borderId="8" xfId="3" applyNumberFormat="1" applyFont="1" applyFill="1" applyBorder="1" applyAlignment="1" applyProtection="1">
      <alignment horizontal="center" vertical="center"/>
    </xf>
    <xf numFmtId="10" fontId="10" fillId="0" borderId="8" xfId="3" applyNumberFormat="1" applyFont="1" applyFill="1" applyBorder="1" applyAlignment="1" applyProtection="1">
      <alignment horizontal="center" vertical="center" wrapText="1"/>
    </xf>
    <xf numFmtId="0" fontId="10" fillId="0" borderId="8" xfId="3" applyFont="1" applyFill="1" applyBorder="1" applyAlignment="1" applyProtection="1">
      <alignment horizontal="center" vertical="center" wrapText="1"/>
    </xf>
    <xf numFmtId="4" fontId="9" fillId="0" borderId="8" xfId="3" applyNumberFormat="1" applyFont="1" applyFill="1" applyBorder="1" applyAlignment="1" applyProtection="1">
      <alignment horizontal="center" vertical="center" wrapText="1"/>
    </xf>
    <xf numFmtId="4" fontId="9" fillId="0" borderId="0" xfId="3" applyNumberFormat="1" applyFont="1" applyFill="1" applyBorder="1" applyAlignment="1" applyProtection="1">
      <alignment horizontal="center" vertical="center" wrapText="1"/>
    </xf>
    <xf numFmtId="0" fontId="11" fillId="0" borderId="8" xfId="3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center" vertical="top"/>
    </xf>
    <xf numFmtId="0" fontId="15" fillId="0" borderId="0" xfId="3" applyFont="1" applyBorder="1" applyAlignment="1" applyProtection="1">
      <alignment horizontal="center" vertical="top"/>
    </xf>
    <xf numFmtId="167" fontId="8" fillId="0" borderId="0" xfId="3" applyNumberFormat="1" applyFont="1" applyAlignment="1" applyProtection="1"/>
    <xf numFmtId="0" fontId="7" fillId="0" borderId="9" xfId="3" applyFont="1" applyBorder="1" applyAlignment="1" applyProtection="1">
      <alignment horizontal="left"/>
    </xf>
    <xf numFmtId="0" fontId="8" fillId="0" borderId="9" xfId="3" applyFont="1" applyBorder="1" applyProtection="1"/>
    <xf numFmtId="0" fontId="10" fillId="0" borderId="0" xfId="3" applyFont="1" applyBorder="1" applyProtection="1"/>
    <xf numFmtId="0" fontId="8" fillId="0" borderId="0" xfId="3" applyFont="1" applyBorder="1" applyProtection="1"/>
    <xf numFmtId="0" fontId="7" fillId="0" borderId="0" xfId="1" applyFont="1" applyBorder="1" applyAlignment="1" applyProtection="1">
      <alignment horizontal="left" vertical="top"/>
    </xf>
    <xf numFmtId="0" fontId="10" fillId="0" borderId="0" xfId="3" applyFont="1" applyProtection="1"/>
    <xf numFmtId="0" fontId="9" fillId="6" borderId="8" xfId="3" applyFont="1" applyFill="1" applyBorder="1" applyAlignment="1" applyProtection="1">
      <alignment horizontal="center" vertical="center" wrapText="1"/>
    </xf>
    <xf numFmtId="10" fontId="9" fillId="6" borderId="8" xfId="3" applyNumberFormat="1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16" fillId="0" borderId="8" xfId="3" applyFont="1" applyBorder="1" applyAlignment="1" applyProtection="1">
      <alignment horizontal="center" vertical="center" wrapText="1"/>
    </xf>
    <xf numFmtId="0" fontId="9" fillId="6" borderId="8" xfId="3" applyFont="1" applyFill="1" applyBorder="1" applyAlignment="1" applyProtection="1">
      <alignment horizontal="left" vertical="center" wrapText="1"/>
    </xf>
    <xf numFmtId="2" fontId="9" fillId="0" borderId="9" xfId="3" applyNumberFormat="1" applyFont="1" applyFill="1" applyBorder="1" applyAlignment="1" applyProtection="1">
      <alignment horizontal="center" vertical="center"/>
    </xf>
    <xf numFmtId="0" fontId="12" fillId="0" borderId="0" xfId="3" applyFont="1" applyAlignment="1" applyProtection="1">
      <alignment horizontal="left" vertical="center" indent="1"/>
    </xf>
    <xf numFmtId="0" fontId="8" fillId="0" borderId="0" xfId="3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right" vertical="center"/>
    </xf>
    <xf numFmtId="0" fontId="13" fillId="0" borderId="0" xfId="0" quotePrefix="1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top"/>
    </xf>
    <xf numFmtId="0" fontId="14" fillId="0" borderId="0" xfId="0" applyFont="1" applyBorder="1" applyAlignment="1" applyProtection="1">
      <alignment horizontal="center"/>
    </xf>
    <xf numFmtId="10" fontId="6" fillId="5" borderId="8" xfId="3" applyNumberFormat="1" applyFont="1" applyFill="1" applyBorder="1" applyAlignment="1" applyProtection="1">
      <alignment horizontal="center"/>
      <protection locked="0"/>
    </xf>
    <xf numFmtId="0" fontId="9" fillId="0" borderId="8" xfId="3" applyFont="1" applyBorder="1" applyAlignment="1" applyProtection="1">
      <alignment horizontal="center" vertical="center"/>
    </xf>
    <xf numFmtId="4" fontId="9" fillId="0" borderId="8" xfId="3" applyNumberFormat="1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center"/>
    </xf>
    <xf numFmtId="0" fontId="8" fillId="0" borderId="8" xfId="3" applyFont="1" applyBorder="1" applyAlignment="1" applyProtection="1">
      <alignment horizontal="left" vertical="center" wrapText="1"/>
    </xf>
    <xf numFmtId="0" fontId="8" fillId="0" borderId="8" xfId="3" applyFont="1" applyBorder="1" applyAlignment="1" applyProtection="1">
      <alignment horizontal="left" vertical="center"/>
    </xf>
    <xf numFmtId="0" fontId="6" fillId="0" borderId="8" xfId="3" applyFont="1" applyFill="1" applyBorder="1" applyAlignment="1" applyProtection="1">
      <alignment horizontal="left" wrapText="1"/>
    </xf>
    <xf numFmtId="0" fontId="6" fillId="0" borderId="8" xfId="3" applyFont="1" applyFill="1" applyBorder="1" applyAlignment="1" applyProtection="1">
      <alignment horizontal="left"/>
    </xf>
    <xf numFmtId="0" fontId="7" fillId="0" borderId="3" xfId="1" applyFont="1" applyBorder="1" applyAlignment="1" applyProtection="1">
      <alignment horizontal="left" vertical="top"/>
    </xf>
    <xf numFmtId="0" fontId="7" fillId="0" borderId="0" xfId="1" applyFont="1" applyBorder="1" applyAlignment="1" applyProtection="1">
      <alignment horizontal="left" vertical="top"/>
    </xf>
    <xf numFmtId="0" fontId="7" fillId="0" borderId="4" xfId="1" applyFont="1" applyBorder="1" applyAlignment="1" applyProtection="1">
      <alignment horizontal="left" vertical="top"/>
    </xf>
    <xf numFmtId="164" fontId="6" fillId="5" borderId="5" xfId="2" applyFont="1" applyFill="1" applyBorder="1" applyAlignment="1" applyProtection="1">
      <alignment horizontal="left"/>
      <protection locked="0"/>
    </xf>
    <xf numFmtId="164" fontId="6" fillId="5" borderId="6" xfId="2" applyFont="1" applyFill="1" applyBorder="1" applyAlignment="1" applyProtection="1">
      <alignment horizontal="left"/>
      <protection locked="0"/>
    </xf>
    <xf numFmtId="164" fontId="6" fillId="5" borderId="7" xfId="2" applyFont="1" applyFill="1" applyBorder="1" applyAlignment="1" applyProtection="1">
      <alignment horizontal="left"/>
      <protection locked="0"/>
    </xf>
    <xf numFmtId="0" fontId="8" fillId="0" borderId="5" xfId="3" applyFont="1" applyFill="1" applyBorder="1" applyAlignment="1" applyProtection="1">
      <alignment horizontal="center" vertical="top" wrapText="1"/>
    </xf>
    <xf numFmtId="0" fontId="8" fillId="0" borderId="7" xfId="3" applyFont="1" applyFill="1" applyBorder="1" applyAlignment="1" applyProtection="1">
      <alignment horizontal="center" vertical="top" wrapText="1"/>
    </xf>
    <xf numFmtId="165" fontId="8" fillId="0" borderId="0" xfId="3" applyNumberFormat="1" applyFont="1" applyFill="1" applyBorder="1" applyAlignment="1" applyProtection="1">
      <alignment horizontal="left"/>
    </xf>
    <xf numFmtId="49" fontId="8" fillId="5" borderId="10" xfId="3" applyNumberFormat="1" applyFont="1" applyFill="1" applyBorder="1" applyAlignment="1" applyProtection="1">
      <alignment horizontal="left" vertical="top" wrapText="1"/>
      <protection locked="0"/>
    </xf>
    <xf numFmtId="49" fontId="8" fillId="5" borderId="11" xfId="3" applyNumberFormat="1" applyFont="1" applyFill="1" applyBorder="1" applyAlignment="1" applyProtection="1">
      <alignment horizontal="left" vertical="top" wrapText="1"/>
      <protection locked="0"/>
    </xf>
    <xf numFmtId="49" fontId="8" fillId="5" borderId="12" xfId="3" applyNumberFormat="1" applyFont="1" applyFill="1" applyBorder="1" applyAlignment="1" applyProtection="1">
      <alignment horizontal="left" vertical="top" wrapText="1"/>
      <protection locked="0"/>
    </xf>
    <xf numFmtId="165" fontId="8" fillId="0" borderId="6" xfId="3" applyNumberFormat="1" applyFont="1" applyFill="1" applyBorder="1" applyAlignment="1" applyProtection="1">
      <alignment horizontal="left"/>
    </xf>
    <xf numFmtId="166" fontId="8" fillId="0" borderId="6" xfId="3" applyNumberFormat="1" applyFont="1" applyBorder="1" applyAlignment="1" applyProtection="1">
      <alignment horizontal="left"/>
    </xf>
    <xf numFmtId="0" fontId="9" fillId="0" borderId="0" xfId="3" applyFont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/>
    </xf>
    <xf numFmtId="0" fontId="8" fillId="0" borderId="9" xfId="3" applyFont="1" applyBorder="1" applyAlignment="1" applyProtection="1">
      <alignment horizontal="center" vertical="center"/>
    </xf>
    <xf numFmtId="49" fontId="8" fillId="0" borderId="0" xfId="3" applyNumberFormat="1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right" vertical="top" wrapText="1"/>
    </xf>
    <xf numFmtId="0" fontId="4" fillId="7" borderId="1" xfId="0" applyFont="1" applyFill="1" applyBorder="1" applyAlignment="1">
      <alignment horizontal="center" vertical="top" wrapText="1"/>
    </xf>
    <xf numFmtId="0" fontId="18" fillId="7" borderId="1" xfId="0" applyFont="1" applyFill="1" applyBorder="1" applyAlignment="1">
      <alignment horizontal="left" vertical="top" wrapText="1"/>
    </xf>
    <xf numFmtId="0" fontId="18" fillId="7" borderId="1" xfId="0" applyFont="1" applyFill="1" applyBorder="1" applyAlignment="1">
      <alignment horizontal="right" vertical="top" wrapText="1"/>
    </xf>
    <xf numFmtId="4" fontId="18" fillId="7" borderId="1" xfId="0" applyNumberFormat="1" applyFont="1" applyFill="1" applyBorder="1" applyAlignment="1">
      <alignment horizontal="right" vertical="top" wrapText="1"/>
    </xf>
    <xf numFmtId="0" fontId="18" fillId="6" borderId="1" xfId="0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right" vertical="top" wrapText="1"/>
    </xf>
    <xf numFmtId="4" fontId="18" fillId="6" borderId="1" xfId="0" applyNumberFormat="1" applyFont="1" applyFill="1" applyBorder="1" applyAlignment="1">
      <alignment horizontal="right"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right" vertical="top" wrapText="1"/>
    </xf>
    <xf numFmtId="0" fontId="19" fillId="0" borderId="1" xfId="0" applyFont="1" applyFill="1" applyBorder="1" applyAlignment="1">
      <alignment horizontal="center" vertical="top" wrapText="1"/>
    </xf>
    <xf numFmtId="4" fontId="19" fillId="0" borderId="1" xfId="0" applyNumberFormat="1" applyFont="1" applyFill="1" applyBorder="1" applyAlignment="1">
      <alignment horizontal="right" vertical="top" wrapText="1"/>
    </xf>
    <xf numFmtId="0" fontId="18" fillId="8" borderId="1" xfId="0" applyFont="1" applyFill="1" applyBorder="1" applyAlignment="1">
      <alignment horizontal="left" vertical="top" wrapText="1"/>
    </xf>
    <xf numFmtId="0" fontId="18" fillId="8" borderId="1" xfId="0" applyFont="1" applyFill="1" applyBorder="1" applyAlignment="1">
      <alignment horizontal="right" vertical="top" wrapText="1"/>
    </xf>
    <xf numFmtId="4" fontId="18" fillId="8" borderId="1" xfId="0" applyNumberFormat="1" applyFont="1" applyFill="1" applyBorder="1" applyAlignment="1">
      <alignment horizontal="right" vertical="top" wrapText="1"/>
    </xf>
  </cellXfs>
  <cellStyles count="4">
    <cellStyle name="Moeda_Composicao BDI v2.1" xfId="2"/>
    <cellStyle name="Normal" xfId="0" builtinId="0"/>
    <cellStyle name="Normal 2" xfId="3"/>
    <cellStyle name="Normal_FICHA DE VERIFICAÇÃO PRELIMINAR - Plano R" xfId="1"/>
  </cellStyles>
  <dxfs count="9"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FF9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676276</xdr:colOff>
      <xdr:row>0</xdr:row>
      <xdr:rowOff>0</xdr:rowOff>
    </xdr:from>
    <xdr:to>
      <xdr:col>6</xdr:col>
      <xdr:colOff>177889</xdr:colOff>
      <xdr:row>0</xdr:row>
      <xdr:rowOff>971550</xdr:rowOff>
    </xdr:to>
    <xdr:pic>
      <xdr:nvPicPr>
        <xdr:cNvPr id="2" name="Imagem 1" descr="Papel_Timbrado_RG_ComVida_GPPE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214" b="17317"/>
        <a:stretch/>
      </xdr:blipFill>
      <xdr:spPr bwMode="auto">
        <a:xfrm>
          <a:off x="2200276" y="0"/>
          <a:ext cx="5740488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473868</xdr:colOff>
      <xdr:row>0</xdr:row>
      <xdr:rowOff>11907</xdr:rowOff>
    </xdr:from>
    <xdr:to>
      <xdr:col>9</xdr:col>
      <xdr:colOff>373857</xdr:colOff>
      <xdr:row>3</xdr:row>
      <xdr:rowOff>11907</xdr:rowOff>
    </xdr:to>
    <xdr:pic>
      <xdr:nvPicPr>
        <xdr:cNvPr id="2" name="Imagem 1" descr="Papel_Timbrado_RG_ComVida_GPP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868" y="11907"/>
          <a:ext cx="6246020" cy="15359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5"/>
  <sheetViews>
    <sheetView tabSelected="1" showOutlineSymbols="0" showWhiteSpace="0" workbookViewId="0">
      <selection activeCell="D173" sqref="D173"/>
    </sheetView>
  </sheetViews>
  <sheetFormatPr defaultRowHeight="14.25" x14ac:dyDescent="0.2"/>
  <cols>
    <col min="1" max="2" width="10" bestFit="1" customWidth="1"/>
    <col min="3" max="3" width="9.875" bestFit="1" customWidth="1"/>
    <col min="4" max="4" width="60" bestFit="1" customWidth="1"/>
    <col min="5" max="5" width="5.25" customWidth="1"/>
    <col min="6" max="6" width="6.75" customWidth="1"/>
    <col min="7" max="7" width="7.5" bestFit="1" customWidth="1"/>
    <col min="8" max="8" width="10.875" bestFit="1" customWidth="1"/>
    <col min="9" max="9" width="11.625" customWidth="1"/>
  </cols>
  <sheetData>
    <row r="1" spans="1:9" ht="80.25" customHeight="1" x14ac:dyDescent="0.2">
      <c r="A1" s="2"/>
      <c r="B1" s="2"/>
      <c r="C1" s="2"/>
      <c r="D1" s="2"/>
      <c r="E1" s="4"/>
      <c r="F1" s="4"/>
      <c r="G1" s="4"/>
      <c r="H1" s="4"/>
      <c r="I1" s="2"/>
    </row>
    <row r="2" spans="1:9" x14ac:dyDescent="0.2">
      <c r="A2" s="71" t="s">
        <v>72</v>
      </c>
      <c r="B2" s="71"/>
      <c r="C2" s="71"/>
      <c r="D2" s="71"/>
      <c r="E2" s="71"/>
      <c r="F2" s="71"/>
      <c r="G2" s="71"/>
      <c r="H2" s="71"/>
      <c r="I2" s="71"/>
    </row>
    <row r="3" spans="1:9" x14ac:dyDescent="0.2">
      <c r="A3" s="71" t="s">
        <v>79</v>
      </c>
      <c r="B3" s="71"/>
      <c r="C3" s="71"/>
      <c r="D3" s="71"/>
      <c r="E3" s="71"/>
      <c r="F3" s="71"/>
      <c r="G3" s="71"/>
      <c r="H3" s="71"/>
      <c r="I3" s="71"/>
    </row>
    <row r="4" spans="1:9" s="7" customFormat="1" ht="11.25" x14ac:dyDescent="0.2">
      <c r="A4" s="8" t="s">
        <v>73</v>
      </c>
      <c r="B4" s="8"/>
      <c r="C4" s="8" t="s">
        <v>74</v>
      </c>
      <c r="D4" s="8"/>
      <c r="E4" s="8"/>
      <c r="F4" s="8"/>
      <c r="G4" s="8"/>
      <c r="H4" s="8" t="s">
        <v>77</v>
      </c>
      <c r="I4" s="8" t="s">
        <v>76</v>
      </c>
    </row>
    <row r="5" spans="1:9" s="7" customFormat="1" ht="11.25" x14ac:dyDescent="0.2">
      <c r="A5" s="9">
        <v>43617</v>
      </c>
      <c r="B5" s="8"/>
      <c r="C5" s="8" t="s">
        <v>75</v>
      </c>
      <c r="D5" s="8"/>
      <c r="E5" s="8"/>
      <c r="F5" s="8"/>
      <c r="G5" s="8"/>
      <c r="H5" s="10">
        <v>0.26469999999999999</v>
      </c>
      <c r="I5" s="8" t="s">
        <v>78</v>
      </c>
    </row>
    <row r="6" spans="1:9" ht="6" customHeight="1" x14ac:dyDescent="0.25">
      <c r="A6" s="5"/>
      <c r="B6" s="6"/>
      <c r="C6" s="6"/>
      <c r="D6" s="6"/>
      <c r="E6" s="6"/>
      <c r="F6" s="6"/>
      <c r="G6" s="6"/>
      <c r="H6" s="6"/>
      <c r="I6" s="6"/>
    </row>
    <row r="7" spans="1:9" ht="22.5" x14ac:dyDescent="0.2">
      <c r="A7" s="72" t="s">
        <v>0</v>
      </c>
      <c r="B7" s="73" t="s">
        <v>1</v>
      </c>
      <c r="C7" s="72" t="s">
        <v>2</v>
      </c>
      <c r="D7" s="72" t="s">
        <v>3</v>
      </c>
      <c r="E7" s="74" t="s">
        <v>4</v>
      </c>
      <c r="F7" s="73" t="s">
        <v>5</v>
      </c>
      <c r="G7" s="73" t="s">
        <v>6</v>
      </c>
      <c r="H7" s="73" t="s">
        <v>7</v>
      </c>
      <c r="I7" s="73" t="s">
        <v>8</v>
      </c>
    </row>
    <row r="8" spans="1:9" x14ac:dyDescent="0.2">
      <c r="A8" s="75" t="s">
        <v>9</v>
      </c>
      <c r="B8" s="75"/>
      <c r="C8" s="75"/>
      <c r="D8" s="75" t="s">
        <v>80</v>
      </c>
      <c r="E8" s="75"/>
      <c r="F8" s="76"/>
      <c r="G8" s="75"/>
      <c r="H8" s="75"/>
      <c r="I8" s="77">
        <v>67549.77</v>
      </c>
    </row>
    <row r="9" spans="1:9" x14ac:dyDescent="0.2">
      <c r="A9" s="78" t="s">
        <v>11</v>
      </c>
      <c r="B9" s="78"/>
      <c r="C9" s="78"/>
      <c r="D9" s="78" t="s">
        <v>10</v>
      </c>
      <c r="E9" s="78"/>
      <c r="F9" s="79"/>
      <c r="G9" s="78"/>
      <c r="H9" s="78"/>
      <c r="I9" s="80">
        <v>5307.48</v>
      </c>
    </row>
    <row r="10" spans="1:9" x14ac:dyDescent="0.2">
      <c r="A10" s="81" t="s">
        <v>81</v>
      </c>
      <c r="B10" s="82" t="s">
        <v>82</v>
      </c>
      <c r="C10" s="81" t="s">
        <v>22</v>
      </c>
      <c r="D10" s="81" t="s">
        <v>10</v>
      </c>
      <c r="E10" s="83" t="s">
        <v>83</v>
      </c>
      <c r="F10" s="82">
        <v>2</v>
      </c>
      <c r="G10" s="84">
        <v>2098.3200000000002</v>
      </c>
      <c r="H10" s="84">
        <f>TRUNC(G10 * (1 + 26.47 / 100), 2)</f>
        <v>2653.74</v>
      </c>
      <c r="I10" s="84">
        <f>TRUNC(F10 * H10, 2)</f>
        <v>5307.48</v>
      </c>
    </row>
    <row r="11" spans="1:9" x14ac:dyDescent="0.2">
      <c r="A11" s="78" t="s">
        <v>13</v>
      </c>
      <c r="B11" s="78"/>
      <c r="C11" s="78"/>
      <c r="D11" s="78" t="s">
        <v>84</v>
      </c>
      <c r="E11" s="78"/>
      <c r="F11" s="79"/>
      <c r="G11" s="78"/>
      <c r="H11" s="78"/>
      <c r="I11" s="80">
        <v>4499.1000000000004</v>
      </c>
    </row>
    <row r="12" spans="1:9" x14ac:dyDescent="0.2">
      <c r="A12" s="81" t="s">
        <v>85</v>
      </c>
      <c r="B12" s="82" t="s">
        <v>15</v>
      </c>
      <c r="C12" s="81" t="s">
        <v>12</v>
      </c>
      <c r="D12" s="81" t="s">
        <v>16</v>
      </c>
      <c r="E12" s="83" t="s">
        <v>17</v>
      </c>
      <c r="F12" s="82">
        <v>2</v>
      </c>
      <c r="G12" s="84">
        <v>311.58</v>
      </c>
      <c r="H12" s="84">
        <f>TRUNC(G12 * (1 + 26.47 / 100), 2)</f>
        <v>394.05</v>
      </c>
      <c r="I12" s="84">
        <f>TRUNC(F12 * H12, 2)</f>
        <v>788.1</v>
      </c>
    </row>
    <row r="13" spans="1:9" ht="18" x14ac:dyDescent="0.2">
      <c r="A13" s="81" t="s">
        <v>86</v>
      </c>
      <c r="B13" s="82" t="s">
        <v>87</v>
      </c>
      <c r="C13" s="81" t="s">
        <v>12</v>
      </c>
      <c r="D13" s="81" t="s">
        <v>88</v>
      </c>
      <c r="E13" s="83" t="s">
        <v>17</v>
      </c>
      <c r="F13" s="82">
        <v>60</v>
      </c>
      <c r="G13" s="84">
        <v>48.91</v>
      </c>
      <c r="H13" s="84">
        <f>TRUNC(G13 * (1 + 26.47 / 100), 2)</f>
        <v>61.85</v>
      </c>
      <c r="I13" s="84">
        <f>TRUNC(F13 * H13, 2)</f>
        <v>3711</v>
      </c>
    </row>
    <row r="14" spans="1:9" x14ac:dyDescent="0.2">
      <c r="A14" s="78" t="s">
        <v>89</v>
      </c>
      <c r="B14" s="78"/>
      <c r="C14" s="78"/>
      <c r="D14" s="78" t="s">
        <v>14</v>
      </c>
      <c r="E14" s="78"/>
      <c r="F14" s="79"/>
      <c r="G14" s="78"/>
      <c r="H14" s="78"/>
      <c r="I14" s="80">
        <v>2324.3000000000002</v>
      </c>
    </row>
    <row r="15" spans="1:9" x14ac:dyDescent="0.2">
      <c r="A15" s="85" t="s">
        <v>90</v>
      </c>
      <c r="B15" s="85"/>
      <c r="C15" s="85"/>
      <c r="D15" s="85" t="s">
        <v>20</v>
      </c>
      <c r="E15" s="85"/>
      <c r="F15" s="86"/>
      <c r="G15" s="85"/>
      <c r="H15" s="85"/>
      <c r="I15" s="87">
        <v>801.76</v>
      </c>
    </row>
    <row r="16" spans="1:9" x14ac:dyDescent="0.2">
      <c r="A16" s="81" t="s">
        <v>91</v>
      </c>
      <c r="B16" s="82" t="s">
        <v>92</v>
      </c>
      <c r="C16" s="81" t="s">
        <v>12</v>
      </c>
      <c r="D16" s="81" t="s">
        <v>93</v>
      </c>
      <c r="E16" s="83" t="s">
        <v>17</v>
      </c>
      <c r="F16" s="82">
        <v>14.49</v>
      </c>
      <c r="G16" s="84">
        <v>23.49</v>
      </c>
      <c r="H16" s="84">
        <f>TRUNC(G16 * (1 + 26.47 / 100), 2)</f>
        <v>29.7</v>
      </c>
      <c r="I16" s="84">
        <f>TRUNC(F16 * H16, 2)</f>
        <v>430.35</v>
      </c>
    </row>
    <row r="17" spans="1:9" x14ac:dyDescent="0.2">
      <c r="A17" s="81" t="s">
        <v>94</v>
      </c>
      <c r="B17" s="82" t="s">
        <v>95</v>
      </c>
      <c r="C17" s="81" t="s">
        <v>12</v>
      </c>
      <c r="D17" s="81" t="s">
        <v>96</v>
      </c>
      <c r="E17" s="83" t="s">
        <v>18</v>
      </c>
      <c r="F17" s="82">
        <v>0.97</v>
      </c>
      <c r="G17" s="84">
        <v>87.62</v>
      </c>
      <c r="H17" s="84">
        <f>TRUNC(G17 * (1 + 26.47 / 100), 2)</f>
        <v>110.81</v>
      </c>
      <c r="I17" s="84">
        <f>TRUNC(F17 * H17, 2)</f>
        <v>107.48</v>
      </c>
    </row>
    <row r="18" spans="1:9" x14ac:dyDescent="0.2">
      <c r="A18" s="81" t="s">
        <v>97</v>
      </c>
      <c r="B18" s="82" t="s">
        <v>98</v>
      </c>
      <c r="C18" s="81" t="s">
        <v>12</v>
      </c>
      <c r="D18" s="81" t="s">
        <v>99</v>
      </c>
      <c r="E18" s="83" t="s">
        <v>17</v>
      </c>
      <c r="F18" s="82">
        <v>13.33</v>
      </c>
      <c r="G18" s="84">
        <v>15.66</v>
      </c>
      <c r="H18" s="84">
        <f>TRUNC(G18 * (1 + 26.47 / 100), 2)</f>
        <v>19.8</v>
      </c>
      <c r="I18" s="84">
        <f>TRUNC(F18 * H18, 2)</f>
        <v>263.93</v>
      </c>
    </row>
    <row r="19" spans="1:9" x14ac:dyDescent="0.2">
      <c r="A19" s="85" t="s">
        <v>100</v>
      </c>
      <c r="B19" s="85"/>
      <c r="C19" s="85"/>
      <c r="D19" s="85" t="s">
        <v>101</v>
      </c>
      <c r="E19" s="85"/>
      <c r="F19" s="86"/>
      <c r="G19" s="85"/>
      <c r="H19" s="85"/>
      <c r="I19" s="87">
        <v>1522.54</v>
      </c>
    </row>
    <row r="20" spans="1:9" x14ac:dyDescent="0.2">
      <c r="A20" s="81" t="s">
        <v>102</v>
      </c>
      <c r="B20" s="82" t="s">
        <v>103</v>
      </c>
      <c r="C20" s="81" t="s">
        <v>12</v>
      </c>
      <c r="D20" s="81" t="s">
        <v>104</v>
      </c>
      <c r="E20" s="83" t="s">
        <v>17</v>
      </c>
      <c r="F20" s="82">
        <v>2.34</v>
      </c>
      <c r="G20" s="84">
        <v>51.36</v>
      </c>
      <c r="H20" s="84">
        <f>TRUNC(G20 * (1 + 26.47 / 100), 2)</f>
        <v>64.95</v>
      </c>
      <c r="I20" s="84">
        <f>TRUNC(F20 * H20, 2)</f>
        <v>151.97999999999999</v>
      </c>
    </row>
    <row r="21" spans="1:9" x14ac:dyDescent="0.2">
      <c r="A21" s="81" t="s">
        <v>105</v>
      </c>
      <c r="B21" s="82" t="s">
        <v>106</v>
      </c>
      <c r="C21" s="81" t="s">
        <v>12</v>
      </c>
      <c r="D21" s="81" t="s">
        <v>107</v>
      </c>
      <c r="E21" s="83" t="s">
        <v>17</v>
      </c>
      <c r="F21" s="82">
        <v>10</v>
      </c>
      <c r="G21" s="84">
        <v>7.83</v>
      </c>
      <c r="H21" s="84">
        <f>TRUNC(G21 * (1 + 26.47 / 100), 2)</f>
        <v>9.9</v>
      </c>
      <c r="I21" s="84">
        <f>TRUNC(F21 * H21, 2)</f>
        <v>99</v>
      </c>
    </row>
    <row r="22" spans="1:9" x14ac:dyDescent="0.2">
      <c r="A22" s="81" t="s">
        <v>108</v>
      </c>
      <c r="B22" s="82" t="s">
        <v>109</v>
      </c>
      <c r="C22" s="81" t="s">
        <v>12</v>
      </c>
      <c r="D22" s="81" t="s">
        <v>110</v>
      </c>
      <c r="E22" s="83" t="s">
        <v>17</v>
      </c>
      <c r="F22" s="82">
        <v>122.62</v>
      </c>
      <c r="G22" s="84">
        <v>8.1999999999999993</v>
      </c>
      <c r="H22" s="84">
        <f>TRUNC(G22 * (1 + 26.47 / 100), 2)</f>
        <v>10.37</v>
      </c>
      <c r="I22" s="84">
        <f>TRUNC(F22 * H22, 2)</f>
        <v>1271.56</v>
      </c>
    </row>
    <row r="23" spans="1:9" x14ac:dyDescent="0.2">
      <c r="A23" s="78" t="s">
        <v>111</v>
      </c>
      <c r="B23" s="78"/>
      <c r="C23" s="78"/>
      <c r="D23" s="78" t="s">
        <v>112</v>
      </c>
      <c r="E23" s="78"/>
      <c r="F23" s="79"/>
      <c r="G23" s="78"/>
      <c r="H23" s="78"/>
      <c r="I23" s="80">
        <v>1948</v>
      </c>
    </row>
    <row r="24" spans="1:9" x14ac:dyDescent="0.2">
      <c r="A24" s="85" t="s">
        <v>113</v>
      </c>
      <c r="B24" s="85"/>
      <c r="C24" s="85"/>
      <c r="D24" s="85" t="s">
        <v>114</v>
      </c>
      <c r="E24" s="85"/>
      <c r="F24" s="86"/>
      <c r="G24" s="85"/>
      <c r="H24" s="85"/>
      <c r="I24" s="87">
        <v>63.19</v>
      </c>
    </row>
    <row r="25" spans="1:9" x14ac:dyDescent="0.2">
      <c r="A25" s="81" t="s">
        <v>115</v>
      </c>
      <c r="B25" s="82" t="s">
        <v>116</v>
      </c>
      <c r="C25" s="81" t="s">
        <v>12</v>
      </c>
      <c r="D25" s="81" t="s">
        <v>117</v>
      </c>
      <c r="E25" s="83" t="s">
        <v>18</v>
      </c>
      <c r="F25" s="82">
        <v>0.83</v>
      </c>
      <c r="G25" s="84">
        <v>31.32</v>
      </c>
      <c r="H25" s="84">
        <f>TRUNC(G25 * (1 + 26.47 / 100), 2)</f>
        <v>39.61</v>
      </c>
      <c r="I25" s="84">
        <f>TRUNC(F25 * H25, 2)</f>
        <v>32.869999999999997</v>
      </c>
    </row>
    <row r="26" spans="1:9" x14ac:dyDescent="0.2">
      <c r="A26" s="81" t="s">
        <v>118</v>
      </c>
      <c r="B26" s="82" t="s">
        <v>119</v>
      </c>
      <c r="C26" s="81" t="s">
        <v>12</v>
      </c>
      <c r="D26" s="81" t="s">
        <v>120</v>
      </c>
      <c r="E26" s="83" t="s">
        <v>18</v>
      </c>
      <c r="F26" s="82">
        <v>0.09</v>
      </c>
      <c r="G26" s="84">
        <v>82.77</v>
      </c>
      <c r="H26" s="84">
        <f>TRUNC(G26 * (1 + 26.47 / 100), 2)</f>
        <v>104.67</v>
      </c>
      <c r="I26" s="84">
        <f>TRUNC(F26 * H26, 2)</f>
        <v>9.42</v>
      </c>
    </row>
    <row r="27" spans="1:9" x14ac:dyDescent="0.2">
      <c r="A27" s="81" t="s">
        <v>121</v>
      </c>
      <c r="B27" s="82" t="s">
        <v>68</v>
      </c>
      <c r="C27" s="81" t="s">
        <v>12</v>
      </c>
      <c r="D27" s="81" t="s">
        <v>69</v>
      </c>
      <c r="E27" s="83" t="s">
        <v>18</v>
      </c>
      <c r="F27" s="82">
        <v>0.44</v>
      </c>
      <c r="G27" s="84">
        <v>37.56</v>
      </c>
      <c r="H27" s="84">
        <f>TRUNC(G27 * (1 + 26.47 / 100), 2)</f>
        <v>47.5</v>
      </c>
      <c r="I27" s="84">
        <f>TRUNC(F27 * H27, 2)</f>
        <v>20.9</v>
      </c>
    </row>
    <row r="28" spans="1:9" x14ac:dyDescent="0.2">
      <c r="A28" s="85" t="s">
        <v>122</v>
      </c>
      <c r="B28" s="85"/>
      <c r="C28" s="85"/>
      <c r="D28" s="85" t="s">
        <v>123</v>
      </c>
      <c r="E28" s="85"/>
      <c r="F28" s="86"/>
      <c r="G28" s="85"/>
      <c r="H28" s="85"/>
      <c r="I28" s="87">
        <v>376.66</v>
      </c>
    </row>
    <row r="29" spans="1:9" ht="18" x14ac:dyDescent="0.2">
      <c r="A29" s="81" t="s">
        <v>124</v>
      </c>
      <c r="B29" s="82" t="s">
        <v>125</v>
      </c>
      <c r="C29" s="81" t="s">
        <v>12</v>
      </c>
      <c r="D29" s="81" t="s">
        <v>126</v>
      </c>
      <c r="E29" s="83" t="s">
        <v>17</v>
      </c>
      <c r="F29" s="82">
        <v>1.2</v>
      </c>
      <c r="G29" s="84">
        <v>167.72</v>
      </c>
      <c r="H29" s="84">
        <f>TRUNC(G29 * (1 + 26.47 / 100), 2)</f>
        <v>212.11</v>
      </c>
      <c r="I29" s="84">
        <f>TRUNC(F29 * H29, 2)</f>
        <v>254.53</v>
      </c>
    </row>
    <row r="30" spans="1:9" ht="18" x14ac:dyDescent="0.2">
      <c r="A30" s="81" t="s">
        <v>127</v>
      </c>
      <c r="B30" s="82" t="s">
        <v>128</v>
      </c>
      <c r="C30" s="81" t="s">
        <v>12</v>
      </c>
      <c r="D30" s="81" t="s">
        <v>129</v>
      </c>
      <c r="E30" s="83" t="s">
        <v>130</v>
      </c>
      <c r="F30" s="82">
        <v>3</v>
      </c>
      <c r="G30" s="84">
        <v>10.53</v>
      </c>
      <c r="H30" s="84">
        <f>TRUNC(G30 * (1 + 26.47 / 100), 2)</f>
        <v>13.31</v>
      </c>
      <c r="I30" s="84">
        <f>TRUNC(F30 * H30, 2)</f>
        <v>39.93</v>
      </c>
    </row>
    <row r="31" spans="1:9" ht="18" x14ac:dyDescent="0.2">
      <c r="A31" s="81" t="s">
        <v>131</v>
      </c>
      <c r="B31" s="82" t="s">
        <v>132</v>
      </c>
      <c r="C31" s="81" t="s">
        <v>12</v>
      </c>
      <c r="D31" s="81" t="s">
        <v>133</v>
      </c>
      <c r="E31" s="83" t="s">
        <v>18</v>
      </c>
      <c r="F31" s="82">
        <v>0.11</v>
      </c>
      <c r="G31" s="84">
        <v>487.25</v>
      </c>
      <c r="H31" s="84">
        <f>TRUNC(G31 * (1 + 26.47 / 100), 2)</f>
        <v>616.22</v>
      </c>
      <c r="I31" s="84">
        <f>TRUNC(F31 * H31, 2)</f>
        <v>67.78</v>
      </c>
    </row>
    <row r="32" spans="1:9" x14ac:dyDescent="0.2">
      <c r="A32" s="81" t="s">
        <v>134</v>
      </c>
      <c r="B32" s="82" t="s">
        <v>135</v>
      </c>
      <c r="C32" s="81" t="s">
        <v>12</v>
      </c>
      <c r="D32" s="81" t="s">
        <v>136</v>
      </c>
      <c r="E32" s="83" t="s">
        <v>17</v>
      </c>
      <c r="F32" s="82">
        <v>1.2</v>
      </c>
      <c r="G32" s="84">
        <v>9.51</v>
      </c>
      <c r="H32" s="84">
        <f>TRUNC(G32 * (1 + 26.47 / 100), 2)</f>
        <v>12.02</v>
      </c>
      <c r="I32" s="84">
        <f>TRUNC(F32 * H32, 2)</f>
        <v>14.42</v>
      </c>
    </row>
    <row r="33" spans="1:9" x14ac:dyDescent="0.2">
      <c r="A33" s="85" t="s">
        <v>137</v>
      </c>
      <c r="B33" s="85"/>
      <c r="C33" s="85"/>
      <c r="D33" s="85" t="s">
        <v>138</v>
      </c>
      <c r="E33" s="85"/>
      <c r="F33" s="86"/>
      <c r="G33" s="85"/>
      <c r="H33" s="85"/>
      <c r="I33" s="87">
        <v>539.36</v>
      </c>
    </row>
    <row r="34" spans="1:9" ht="18" x14ac:dyDescent="0.2">
      <c r="A34" s="81" t="s">
        <v>139</v>
      </c>
      <c r="B34" s="82" t="s">
        <v>140</v>
      </c>
      <c r="C34" s="81" t="s">
        <v>12</v>
      </c>
      <c r="D34" s="81" t="s">
        <v>141</v>
      </c>
      <c r="E34" s="83" t="s">
        <v>17</v>
      </c>
      <c r="F34" s="82">
        <v>2.5499999999999998</v>
      </c>
      <c r="G34" s="84">
        <v>75.52</v>
      </c>
      <c r="H34" s="84">
        <f t="shared" ref="H34:H39" si="0">TRUNC(G34 * (1 + 26.47 / 100), 2)</f>
        <v>95.51</v>
      </c>
      <c r="I34" s="84">
        <f t="shared" ref="I34:I39" si="1">TRUNC(F34 * H34, 2)</f>
        <v>243.55</v>
      </c>
    </row>
    <row r="35" spans="1:9" ht="18" x14ac:dyDescent="0.2">
      <c r="A35" s="81" t="s">
        <v>142</v>
      </c>
      <c r="B35" s="82" t="s">
        <v>128</v>
      </c>
      <c r="C35" s="81" t="s">
        <v>12</v>
      </c>
      <c r="D35" s="81" t="s">
        <v>129</v>
      </c>
      <c r="E35" s="83" t="s">
        <v>130</v>
      </c>
      <c r="F35" s="82">
        <v>5.0999999999999996</v>
      </c>
      <c r="G35" s="84">
        <v>10.53</v>
      </c>
      <c r="H35" s="84">
        <f t="shared" si="0"/>
        <v>13.31</v>
      </c>
      <c r="I35" s="84">
        <f t="shared" si="1"/>
        <v>67.88</v>
      </c>
    </row>
    <row r="36" spans="1:9" ht="18" x14ac:dyDescent="0.2">
      <c r="A36" s="81" t="s">
        <v>143</v>
      </c>
      <c r="B36" s="82" t="s">
        <v>144</v>
      </c>
      <c r="C36" s="81" t="s">
        <v>12</v>
      </c>
      <c r="D36" s="81" t="s">
        <v>145</v>
      </c>
      <c r="E36" s="83" t="s">
        <v>130</v>
      </c>
      <c r="F36" s="82">
        <v>2.0499999999999998</v>
      </c>
      <c r="G36" s="84">
        <v>9.19</v>
      </c>
      <c r="H36" s="84">
        <f t="shared" si="0"/>
        <v>11.62</v>
      </c>
      <c r="I36" s="84">
        <f t="shared" si="1"/>
        <v>23.82</v>
      </c>
    </row>
    <row r="37" spans="1:9" ht="18" x14ac:dyDescent="0.2">
      <c r="A37" s="81" t="s">
        <v>146</v>
      </c>
      <c r="B37" s="82" t="s">
        <v>147</v>
      </c>
      <c r="C37" s="81" t="s">
        <v>12</v>
      </c>
      <c r="D37" s="81" t="s">
        <v>148</v>
      </c>
      <c r="E37" s="83" t="s">
        <v>130</v>
      </c>
      <c r="F37" s="82">
        <v>5.3</v>
      </c>
      <c r="G37" s="84">
        <v>7.29</v>
      </c>
      <c r="H37" s="84">
        <f t="shared" si="0"/>
        <v>9.2100000000000009</v>
      </c>
      <c r="I37" s="84">
        <f t="shared" si="1"/>
        <v>48.81</v>
      </c>
    </row>
    <row r="38" spans="1:9" ht="18" x14ac:dyDescent="0.2">
      <c r="A38" s="81" t="s">
        <v>149</v>
      </c>
      <c r="B38" s="82" t="s">
        <v>132</v>
      </c>
      <c r="C38" s="81" t="s">
        <v>12</v>
      </c>
      <c r="D38" s="81" t="s">
        <v>150</v>
      </c>
      <c r="E38" s="83" t="s">
        <v>18</v>
      </c>
      <c r="F38" s="82">
        <v>0.19</v>
      </c>
      <c r="G38" s="84">
        <v>487.25</v>
      </c>
      <c r="H38" s="84">
        <f t="shared" si="0"/>
        <v>616.22</v>
      </c>
      <c r="I38" s="84">
        <f t="shared" si="1"/>
        <v>117.08</v>
      </c>
    </row>
    <row r="39" spans="1:9" x14ac:dyDescent="0.2">
      <c r="A39" s="81" t="s">
        <v>151</v>
      </c>
      <c r="B39" s="82" t="s">
        <v>135</v>
      </c>
      <c r="C39" s="81" t="s">
        <v>12</v>
      </c>
      <c r="D39" s="81" t="s">
        <v>136</v>
      </c>
      <c r="E39" s="83" t="s">
        <v>17</v>
      </c>
      <c r="F39" s="82">
        <v>3.18</v>
      </c>
      <c r="G39" s="84">
        <v>9.51</v>
      </c>
      <c r="H39" s="84">
        <f t="shared" si="0"/>
        <v>12.02</v>
      </c>
      <c r="I39" s="84">
        <f t="shared" si="1"/>
        <v>38.22</v>
      </c>
    </row>
    <row r="40" spans="1:9" x14ac:dyDescent="0.2">
      <c r="A40" s="85" t="s">
        <v>152</v>
      </c>
      <c r="B40" s="85"/>
      <c r="C40" s="85"/>
      <c r="D40" s="85" t="s">
        <v>153</v>
      </c>
      <c r="E40" s="85"/>
      <c r="F40" s="86"/>
      <c r="G40" s="85"/>
      <c r="H40" s="85"/>
      <c r="I40" s="87">
        <v>968.79</v>
      </c>
    </row>
    <row r="41" spans="1:9" ht="18" x14ac:dyDescent="0.2">
      <c r="A41" s="81" t="s">
        <v>154</v>
      </c>
      <c r="B41" s="82" t="s">
        <v>155</v>
      </c>
      <c r="C41" s="81" t="s">
        <v>12</v>
      </c>
      <c r="D41" s="81" t="s">
        <v>156</v>
      </c>
      <c r="E41" s="83" t="s">
        <v>17</v>
      </c>
      <c r="F41" s="82">
        <v>2.57</v>
      </c>
      <c r="G41" s="84">
        <v>192.59</v>
      </c>
      <c r="H41" s="84">
        <f>TRUNC(G41 * (1 + 26.47 / 100), 2)</f>
        <v>243.56</v>
      </c>
      <c r="I41" s="84">
        <f>TRUNC(F41 * H41, 2)</f>
        <v>625.94000000000005</v>
      </c>
    </row>
    <row r="42" spans="1:9" ht="18" x14ac:dyDescent="0.2">
      <c r="A42" s="81" t="s">
        <v>157</v>
      </c>
      <c r="B42" s="82" t="s">
        <v>144</v>
      </c>
      <c r="C42" s="81" t="s">
        <v>12</v>
      </c>
      <c r="D42" s="81" t="s">
        <v>158</v>
      </c>
      <c r="E42" s="83" t="s">
        <v>130</v>
      </c>
      <c r="F42" s="82">
        <v>11.28</v>
      </c>
      <c r="G42" s="84">
        <v>9.19</v>
      </c>
      <c r="H42" s="84">
        <f>TRUNC(G42 * (1 + 26.47 / 100), 2)</f>
        <v>11.62</v>
      </c>
      <c r="I42" s="84">
        <f>TRUNC(F42 * H42, 2)</f>
        <v>131.07</v>
      </c>
    </row>
    <row r="43" spans="1:9" ht="18" x14ac:dyDescent="0.2">
      <c r="A43" s="81" t="s">
        <v>159</v>
      </c>
      <c r="B43" s="82" t="s">
        <v>160</v>
      </c>
      <c r="C43" s="81" t="s">
        <v>12</v>
      </c>
      <c r="D43" s="81" t="s">
        <v>161</v>
      </c>
      <c r="E43" s="83" t="s">
        <v>18</v>
      </c>
      <c r="F43" s="82">
        <v>0.21</v>
      </c>
      <c r="G43" s="84">
        <v>340.32</v>
      </c>
      <c r="H43" s="84">
        <f>TRUNC(G43 * (1 + 26.47 / 100), 2)</f>
        <v>430.4</v>
      </c>
      <c r="I43" s="84">
        <f>TRUNC(F43 * H43, 2)</f>
        <v>90.38</v>
      </c>
    </row>
    <row r="44" spans="1:9" ht="18" x14ac:dyDescent="0.2">
      <c r="A44" s="81" t="s">
        <v>162</v>
      </c>
      <c r="B44" s="82" t="s">
        <v>163</v>
      </c>
      <c r="C44" s="81" t="s">
        <v>12</v>
      </c>
      <c r="D44" s="81" t="s">
        <v>164</v>
      </c>
      <c r="E44" s="83" t="s">
        <v>21</v>
      </c>
      <c r="F44" s="82">
        <v>5.29</v>
      </c>
      <c r="G44" s="84">
        <v>18.149999999999999</v>
      </c>
      <c r="H44" s="84">
        <f>TRUNC(G44 * (1 + 26.47 / 100), 2)</f>
        <v>22.95</v>
      </c>
      <c r="I44" s="84">
        <f>TRUNC(F44 * H44, 2)</f>
        <v>121.4</v>
      </c>
    </row>
    <row r="45" spans="1:9" x14ac:dyDescent="0.2">
      <c r="A45" s="78" t="s">
        <v>165</v>
      </c>
      <c r="B45" s="78"/>
      <c r="C45" s="78"/>
      <c r="D45" s="78" t="s">
        <v>166</v>
      </c>
      <c r="E45" s="78"/>
      <c r="F45" s="79"/>
      <c r="G45" s="78"/>
      <c r="H45" s="78"/>
      <c r="I45" s="80">
        <v>18394.3</v>
      </c>
    </row>
    <row r="46" spans="1:9" x14ac:dyDescent="0.2">
      <c r="A46" s="85" t="s">
        <v>167</v>
      </c>
      <c r="B46" s="85"/>
      <c r="C46" s="85"/>
      <c r="D46" s="85" t="s">
        <v>19</v>
      </c>
      <c r="E46" s="85"/>
      <c r="F46" s="86"/>
      <c r="G46" s="85"/>
      <c r="H46" s="85"/>
      <c r="I46" s="87">
        <v>3218.15</v>
      </c>
    </row>
    <row r="47" spans="1:9" ht="18" x14ac:dyDescent="0.2">
      <c r="A47" s="81" t="s">
        <v>168</v>
      </c>
      <c r="B47" s="82" t="s">
        <v>169</v>
      </c>
      <c r="C47" s="81" t="s">
        <v>12</v>
      </c>
      <c r="D47" s="81" t="s">
        <v>170</v>
      </c>
      <c r="E47" s="83" t="s">
        <v>17</v>
      </c>
      <c r="F47" s="82">
        <v>14.2</v>
      </c>
      <c r="G47" s="84">
        <v>109.27</v>
      </c>
      <c r="H47" s="84">
        <f>TRUNC(G47 * (1 + 26.47 / 100), 2)</f>
        <v>138.19</v>
      </c>
      <c r="I47" s="84">
        <f>TRUNC(F47 * H47, 2)</f>
        <v>1962.29</v>
      </c>
    </row>
    <row r="48" spans="1:9" ht="18" x14ac:dyDescent="0.2">
      <c r="A48" s="81" t="s">
        <v>503</v>
      </c>
      <c r="B48" s="82" t="s">
        <v>171</v>
      </c>
      <c r="C48" s="81" t="s">
        <v>12</v>
      </c>
      <c r="D48" s="81" t="s">
        <v>172</v>
      </c>
      <c r="E48" s="83" t="s">
        <v>17</v>
      </c>
      <c r="F48" s="82">
        <v>11.1</v>
      </c>
      <c r="G48" s="84">
        <v>70.34</v>
      </c>
      <c r="H48" s="84">
        <f>TRUNC(G48 * (1 + 26.47 / 100), 2)</f>
        <v>88.95</v>
      </c>
      <c r="I48" s="84">
        <f>TRUNC(F48 * H48, 2)</f>
        <v>987.34</v>
      </c>
    </row>
    <row r="49" spans="1:9" ht="18" x14ac:dyDescent="0.2">
      <c r="A49" s="81" t="s">
        <v>504</v>
      </c>
      <c r="B49" s="82" t="s">
        <v>173</v>
      </c>
      <c r="C49" s="81" t="s">
        <v>22</v>
      </c>
      <c r="D49" s="81" t="s">
        <v>174</v>
      </c>
      <c r="E49" s="83" t="s">
        <v>21</v>
      </c>
      <c r="F49" s="82">
        <v>5.22</v>
      </c>
      <c r="G49" s="84">
        <v>20.72</v>
      </c>
      <c r="H49" s="84">
        <f>TRUNC(G49 * (1 + 26.47 / 100), 2)</f>
        <v>26.2</v>
      </c>
      <c r="I49" s="84">
        <f>TRUNC(F49 * H49, 2)</f>
        <v>136.76</v>
      </c>
    </row>
    <row r="50" spans="1:9" x14ac:dyDescent="0.2">
      <c r="A50" s="81" t="s">
        <v>505</v>
      </c>
      <c r="B50" s="82" t="s">
        <v>175</v>
      </c>
      <c r="C50" s="81" t="s">
        <v>12</v>
      </c>
      <c r="D50" s="81" t="s">
        <v>176</v>
      </c>
      <c r="E50" s="83" t="s">
        <v>23</v>
      </c>
      <c r="F50" s="82">
        <v>4</v>
      </c>
      <c r="G50" s="84">
        <v>26.05</v>
      </c>
      <c r="H50" s="84">
        <f>TRUNC(G50 * (1 + 26.47 / 100), 2)</f>
        <v>32.94</v>
      </c>
      <c r="I50" s="84">
        <f>TRUNC(F50 * H50, 2)</f>
        <v>131.76</v>
      </c>
    </row>
    <row r="51" spans="1:9" x14ac:dyDescent="0.2">
      <c r="A51" s="85" t="s">
        <v>177</v>
      </c>
      <c r="B51" s="85"/>
      <c r="C51" s="85"/>
      <c r="D51" s="85" t="s">
        <v>178</v>
      </c>
      <c r="E51" s="85"/>
      <c r="F51" s="86"/>
      <c r="G51" s="85"/>
      <c r="H51" s="85"/>
      <c r="I51" s="87">
        <v>142.29</v>
      </c>
    </row>
    <row r="52" spans="1:9" x14ac:dyDescent="0.2">
      <c r="A52" s="81" t="s">
        <v>179</v>
      </c>
      <c r="B52" s="82" t="s">
        <v>163</v>
      </c>
      <c r="C52" s="81" t="s">
        <v>12</v>
      </c>
      <c r="D52" s="81" t="s">
        <v>180</v>
      </c>
      <c r="E52" s="83" t="s">
        <v>21</v>
      </c>
      <c r="F52" s="82">
        <v>6.2</v>
      </c>
      <c r="G52" s="84">
        <v>18.149999999999999</v>
      </c>
      <c r="H52" s="84">
        <f>TRUNC(G52 * (1 + 26.47 / 100), 2)</f>
        <v>22.95</v>
      </c>
      <c r="I52" s="84">
        <f>TRUNC(F52 * H52, 2)</f>
        <v>142.29</v>
      </c>
    </row>
    <row r="53" spans="1:9" x14ac:dyDescent="0.2">
      <c r="A53" s="85" t="s">
        <v>181</v>
      </c>
      <c r="B53" s="85"/>
      <c r="C53" s="85"/>
      <c r="D53" s="85" t="s">
        <v>182</v>
      </c>
      <c r="E53" s="85"/>
      <c r="F53" s="86"/>
      <c r="G53" s="85"/>
      <c r="H53" s="85"/>
      <c r="I53" s="87">
        <v>113.69</v>
      </c>
    </row>
    <row r="54" spans="1:9" ht="18" x14ac:dyDescent="0.2">
      <c r="A54" s="81" t="s">
        <v>183</v>
      </c>
      <c r="B54" s="82" t="s">
        <v>184</v>
      </c>
      <c r="C54" s="81" t="s">
        <v>12</v>
      </c>
      <c r="D54" s="81" t="s">
        <v>185</v>
      </c>
      <c r="E54" s="83" t="s">
        <v>17</v>
      </c>
      <c r="F54" s="82">
        <v>0.72</v>
      </c>
      <c r="G54" s="84">
        <v>124.86</v>
      </c>
      <c r="H54" s="84">
        <f>TRUNC(G54 * (1 + 26.47 / 100), 2)</f>
        <v>157.91</v>
      </c>
      <c r="I54" s="84">
        <f>TRUNC(F54 * H54, 2)</f>
        <v>113.69</v>
      </c>
    </row>
    <row r="55" spans="1:9" x14ac:dyDescent="0.2">
      <c r="A55" s="85" t="s">
        <v>186</v>
      </c>
      <c r="B55" s="85"/>
      <c r="C55" s="85"/>
      <c r="D55" s="85" t="s">
        <v>187</v>
      </c>
      <c r="E55" s="85"/>
      <c r="F55" s="86"/>
      <c r="G55" s="85"/>
      <c r="H55" s="85"/>
      <c r="I55" s="87">
        <v>3856.01</v>
      </c>
    </row>
    <row r="56" spans="1:9" ht="18" x14ac:dyDescent="0.2">
      <c r="A56" s="81" t="s">
        <v>188</v>
      </c>
      <c r="B56" s="82" t="s">
        <v>189</v>
      </c>
      <c r="C56" s="81" t="s">
        <v>12</v>
      </c>
      <c r="D56" s="81" t="s">
        <v>190</v>
      </c>
      <c r="E56" s="83" t="s">
        <v>17</v>
      </c>
      <c r="F56" s="82">
        <v>57.9</v>
      </c>
      <c r="G56" s="84">
        <v>4.83</v>
      </c>
      <c r="H56" s="84">
        <f>TRUNC(G56 * (1 + 26.47 / 100), 2)</f>
        <v>6.1</v>
      </c>
      <c r="I56" s="84">
        <f>TRUNC(F56 * H56, 2)</f>
        <v>353.19</v>
      </c>
    </row>
    <row r="57" spans="1:9" x14ac:dyDescent="0.2">
      <c r="A57" s="81" t="s">
        <v>191</v>
      </c>
      <c r="B57" s="82" t="s">
        <v>192</v>
      </c>
      <c r="C57" s="81" t="s">
        <v>12</v>
      </c>
      <c r="D57" s="81" t="s">
        <v>193</v>
      </c>
      <c r="E57" s="83" t="s">
        <v>17</v>
      </c>
      <c r="F57" s="82">
        <v>57.9</v>
      </c>
      <c r="G57" s="84">
        <v>31.93</v>
      </c>
      <c r="H57" s="84">
        <f>TRUNC(G57 * (1 + 26.47 / 100), 2)</f>
        <v>40.380000000000003</v>
      </c>
      <c r="I57" s="84">
        <f>TRUNC(F57 * H57, 2)</f>
        <v>2338</v>
      </c>
    </row>
    <row r="58" spans="1:9" x14ac:dyDescent="0.2">
      <c r="A58" s="81" t="s">
        <v>194</v>
      </c>
      <c r="B58" s="82" t="s">
        <v>195</v>
      </c>
      <c r="C58" s="81" t="s">
        <v>12</v>
      </c>
      <c r="D58" s="81" t="s">
        <v>196</v>
      </c>
      <c r="E58" s="83" t="s">
        <v>17</v>
      </c>
      <c r="F58" s="82">
        <v>53.58</v>
      </c>
      <c r="G58" s="84">
        <v>17.190000000000001</v>
      </c>
      <c r="H58" s="84">
        <f>TRUNC(G58 * (1 + 26.47 / 100), 2)</f>
        <v>21.74</v>
      </c>
      <c r="I58" s="84">
        <f>TRUNC(F58 * H58, 2)</f>
        <v>1164.82</v>
      </c>
    </row>
    <row r="59" spans="1:9" x14ac:dyDescent="0.2">
      <c r="A59" s="85" t="s">
        <v>197</v>
      </c>
      <c r="B59" s="85"/>
      <c r="C59" s="85"/>
      <c r="D59" s="85" t="s">
        <v>198</v>
      </c>
      <c r="E59" s="85"/>
      <c r="F59" s="86"/>
      <c r="G59" s="85"/>
      <c r="H59" s="85"/>
      <c r="I59" s="87">
        <v>8487.07</v>
      </c>
    </row>
    <row r="60" spans="1:9" ht="18" x14ac:dyDescent="0.2">
      <c r="A60" s="81" t="s">
        <v>199</v>
      </c>
      <c r="B60" s="82" t="s">
        <v>200</v>
      </c>
      <c r="C60" s="81" t="s">
        <v>12</v>
      </c>
      <c r="D60" s="81" t="s">
        <v>201</v>
      </c>
      <c r="E60" s="83" t="s">
        <v>17</v>
      </c>
      <c r="F60" s="82">
        <v>67.540000000000006</v>
      </c>
      <c r="G60" s="84">
        <v>99.36</v>
      </c>
      <c r="H60" s="84">
        <f>TRUNC(G60 * (1 + 26.47 / 100), 2)</f>
        <v>125.66</v>
      </c>
      <c r="I60" s="84">
        <f>TRUNC(F60 * H60, 2)</f>
        <v>8487.07</v>
      </c>
    </row>
    <row r="61" spans="1:9" x14ac:dyDescent="0.2">
      <c r="A61" s="85" t="s">
        <v>202</v>
      </c>
      <c r="B61" s="85"/>
      <c r="C61" s="85"/>
      <c r="D61" s="85" t="s">
        <v>26</v>
      </c>
      <c r="E61" s="85"/>
      <c r="F61" s="86"/>
      <c r="G61" s="85"/>
      <c r="H61" s="85"/>
      <c r="I61" s="87">
        <v>2577.09</v>
      </c>
    </row>
    <row r="62" spans="1:9" x14ac:dyDescent="0.2">
      <c r="A62" s="81" t="s">
        <v>203</v>
      </c>
      <c r="B62" s="82" t="s">
        <v>478</v>
      </c>
      <c r="C62" s="81" t="s">
        <v>12</v>
      </c>
      <c r="D62" s="81" t="s">
        <v>479</v>
      </c>
      <c r="E62" s="83" t="s">
        <v>17</v>
      </c>
      <c r="F62" s="82">
        <v>63.82</v>
      </c>
      <c r="G62" s="84">
        <v>2.3199999999999998</v>
      </c>
      <c r="H62" s="84">
        <f t="shared" ref="H62:H69" si="2">TRUNC(G62 * (1 + 26.47 / 100), 2)</f>
        <v>2.93</v>
      </c>
      <c r="I62" s="84">
        <f t="shared" ref="I62:I69" si="3">TRUNC(F62 * H62, 2)</f>
        <v>186.99</v>
      </c>
    </row>
    <row r="63" spans="1:9" x14ac:dyDescent="0.2">
      <c r="A63" s="81" t="s">
        <v>204</v>
      </c>
      <c r="B63" s="82" t="s">
        <v>480</v>
      </c>
      <c r="C63" s="81" t="s">
        <v>12</v>
      </c>
      <c r="D63" s="81" t="s">
        <v>481</v>
      </c>
      <c r="E63" s="83" t="s">
        <v>17</v>
      </c>
      <c r="F63" s="82">
        <v>34</v>
      </c>
      <c r="G63" s="84">
        <v>2.5499999999999998</v>
      </c>
      <c r="H63" s="84">
        <f t="shared" si="2"/>
        <v>3.22</v>
      </c>
      <c r="I63" s="84">
        <f t="shared" si="3"/>
        <v>109.48</v>
      </c>
    </row>
    <row r="64" spans="1:9" x14ac:dyDescent="0.2">
      <c r="A64" s="81" t="s">
        <v>205</v>
      </c>
      <c r="B64" s="82" t="s">
        <v>482</v>
      </c>
      <c r="C64" s="81" t="s">
        <v>12</v>
      </c>
      <c r="D64" s="81" t="s">
        <v>483</v>
      </c>
      <c r="E64" s="83" t="s">
        <v>17</v>
      </c>
      <c r="F64" s="82">
        <v>63.82</v>
      </c>
      <c r="G64" s="84">
        <v>9.4600000000000009</v>
      </c>
      <c r="H64" s="84">
        <f t="shared" si="2"/>
        <v>11.96</v>
      </c>
      <c r="I64" s="84">
        <f t="shared" si="3"/>
        <v>763.28</v>
      </c>
    </row>
    <row r="65" spans="1:9" x14ac:dyDescent="0.2">
      <c r="A65" s="81" t="s">
        <v>206</v>
      </c>
      <c r="B65" s="82" t="s">
        <v>484</v>
      </c>
      <c r="C65" s="81" t="s">
        <v>12</v>
      </c>
      <c r="D65" s="81" t="s">
        <v>485</v>
      </c>
      <c r="E65" s="83" t="s">
        <v>17</v>
      </c>
      <c r="F65" s="82">
        <v>34</v>
      </c>
      <c r="G65" s="84">
        <v>10.47</v>
      </c>
      <c r="H65" s="84">
        <f t="shared" si="2"/>
        <v>13.24</v>
      </c>
      <c r="I65" s="84">
        <f t="shared" si="3"/>
        <v>450.16</v>
      </c>
    </row>
    <row r="66" spans="1:9" x14ac:dyDescent="0.2">
      <c r="A66" s="81" t="s">
        <v>207</v>
      </c>
      <c r="B66" s="82" t="s">
        <v>208</v>
      </c>
      <c r="C66" s="81" t="s">
        <v>12</v>
      </c>
      <c r="D66" s="81" t="s">
        <v>209</v>
      </c>
      <c r="E66" s="83" t="s">
        <v>17</v>
      </c>
      <c r="F66" s="82">
        <v>14.87</v>
      </c>
      <c r="G66" s="84">
        <v>9.83</v>
      </c>
      <c r="H66" s="84">
        <f t="shared" si="2"/>
        <v>12.43</v>
      </c>
      <c r="I66" s="84">
        <f t="shared" si="3"/>
        <v>184.83</v>
      </c>
    </row>
    <row r="67" spans="1:9" x14ac:dyDescent="0.2">
      <c r="A67" s="81" t="s">
        <v>210</v>
      </c>
      <c r="B67" s="82" t="s">
        <v>211</v>
      </c>
      <c r="C67" s="81" t="s">
        <v>12</v>
      </c>
      <c r="D67" s="81" t="s">
        <v>212</v>
      </c>
      <c r="E67" s="83" t="s">
        <v>17</v>
      </c>
      <c r="F67" s="82">
        <v>14.87</v>
      </c>
      <c r="G67" s="84">
        <v>23.44</v>
      </c>
      <c r="H67" s="84">
        <f t="shared" si="2"/>
        <v>29.64</v>
      </c>
      <c r="I67" s="84">
        <f t="shared" si="3"/>
        <v>440.74</v>
      </c>
    </row>
    <row r="68" spans="1:9" x14ac:dyDescent="0.2">
      <c r="A68" s="81" t="s">
        <v>213</v>
      </c>
      <c r="B68" s="82" t="s">
        <v>214</v>
      </c>
      <c r="C68" s="81" t="s">
        <v>12</v>
      </c>
      <c r="D68" s="81" t="s">
        <v>215</v>
      </c>
      <c r="E68" s="83" t="s">
        <v>17</v>
      </c>
      <c r="F68" s="82">
        <v>7.96</v>
      </c>
      <c r="G68" s="84">
        <v>18.809999999999999</v>
      </c>
      <c r="H68" s="84">
        <f t="shared" si="2"/>
        <v>23.78</v>
      </c>
      <c r="I68" s="84">
        <f t="shared" si="3"/>
        <v>189.28</v>
      </c>
    </row>
    <row r="69" spans="1:9" x14ac:dyDescent="0.2">
      <c r="A69" s="81" t="s">
        <v>216</v>
      </c>
      <c r="B69" s="82" t="s">
        <v>217</v>
      </c>
      <c r="C69" s="81" t="s">
        <v>12</v>
      </c>
      <c r="D69" s="81" t="s">
        <v>218</v>
      </c>
      <c r="E69" s="83" t="s">
        <v>17</v>
      </c>
      <c r="F69" s="82">
        <v>7.96</v>
      </c>
      <c r="G69" s="84">
        <v>25.07</v>
      </c>
      <c r="H69" s="84">
        <f t="shared" si="2"/>
        <v>31.7</v>
      </c>
      <c r="I69" s="84">
        <f t="shared" si="3"/>
        <v>252.33</v>
      </c>
    </row>
    <row r="70" spans="1:9" x14ac:dyDescent="0.2">
      <c r="A70" s="78" t="s">
        <v>219</v>
      </c>
      <c r="B70" s="78"/>
      <c r="C70" s="78"/>
      <c r="D70" s="78" t="s">
        <v>220</v>
      </c>
      <c r="E70" s="78"/>
      <c r="F70" s="79"/>
      <c r="G70" s="78"/>
      <c r="H70" s="78"/>
      <c r="I70" s="80">
        <v>3414.76</v>
      </c>
    </row>
    <row r="71" spans="1:9" x14ac:dyDescent="0.2">
      <c r="A71" s="81" t="s">
        <v>221</v>
      </c>
      <c r="B71" s="82" t="s">
        <v>222</v>
      </c>
      <c r="C71" s="81" t="s">
        <v>12</v>
      </c>
      <c r="D71" s="81" t="s">
        <v>223</v>
      </c>
      <c r="E71" s="83" t="s">
        <v>17</v>
      </c>
      <c r="F71" s="82">
        <v>34.51</v>
      </c>
      <c r="G71" s="84">
        <v>78.239999999999995</v>
      </c>
      <c r="H71" s="84">
        <f>TRUNC(G71 * (1 + 26.47 / 100), 2)</f>
        <v>98.95</v>
      </c>
      <c r="I71" s="84">
        <f>TRUNC(F71 * H71, 2)</f>
        <v>3414.76</v>
      </c>
    </row>
    <row r="72" spans="1:9" x14ac:dyDescent="0.2">
      <c r="A72" s="78" t="s">
        <v>224</v>
      </c>
      <c r="B72" s="78"/>
      <c r="C72" s="78"/>
      <c r="D72" s="78" t="s">
        <v>225</v>
      </c>
      <c r="E72" s="78"/>
      <c r="F72" s="79"/>
      <c r="G72" s="78"/>
      <c r="H72" s="78"/>
      <c r="I72" s="80">
        <v>3414.43</v>
      </c>
    </row>
    <row r="73" spans="1:9" x14ac:dyDescent="0.2">
      <c r="A73" s="85" t="s">
        <v>226</v>
      </c>
      <c r="B73" s="85"/>
      <c r="C73" s="85"/>
      <c r="D73" s="85" t="s">
        <v>227</v>
      </c>
      <c r="E73" s="85"/>
      <c r="F73" s="86"/>
      <c r="G73" s="85"/>
      <c r="H73" s="85"/>
      <c r="I73" s="87">
        <v>3414.43</v>
      </c>
    </row>
    <row r="74" spans="1:9" ht="18" x14ac:dyDescent="0.2">
      <c r="A74" s="81" t="s">
        <v>228</v>
      </c>
      <c r="B74" s="82" t="s">
        <v>24</v>
      </c>
      <c r="C74" s="81" t="s">
        <v>12</v>
      </c>
      <c r="D74" s="81" t="s">
        <v>229</v>
      </c>
      <c r="E74" s="83" t="s">
        <v>23</v>
      </c>
      <c r="F74" s="82">
        <v>1</v>
      </c>
      <c r="G74" s="84">
        <v>681.35</v>
      </c>
      <c r="H74" s="84">
        <f>TRUNC(G74 * (1 + 26.47 / 100), 2)</f>
        <v>861.7</v>
      </c>
      <c r="I74" s="84">
        <f>TRUNC(F74 * H74, 2)</f>
        <v>861.7</v>
      </c>
    </row>
    <row r="75" spans="1:9" ht="18" x14ac:dyDescent="0.2">
      <c r="A75" s="81" t="s">
        <v>230</v>
      </c>
      <c r="B75" s="82" t="s">
        <v>231</v>
      </c>
      <c r="C75" s="81" t="s">
        <v>12</v>
      </c>
      <c r="D75" s="81" t="s">
        <v>232</v>
      </c>
      <c r="E75" s="83" t="s">
        <v>23</v>
      </c>
      <c r="F75" s="82">
        <v>3</v>
      </c>
      <c r="G75" s="84">
        <v>672.82</v>
      </c>
      <c r="H75" s="84">
        <f>TRUNC(G75 * (1 + 26.47 / 100), 2)</f>
        <v>850.91</v>
      </c>
      <c r="I75" s="84">
        <f>TRUNC(F75 * H75, 2)</f>
        <v>2552.73</v>
      </c>
    </row>
    <row r="76" spans="1:9" x14ac:dyDescent="0.2">
      <c r="A76" s="78" t="s">
        <v>233</v>
      </c>
      <c r="B76" s="78"/>
      <c r="C76" s="78"/>
      <c r="D76" s="78" t="s">
        <v>234</v>
      </c>
      <c r="E76" s="78"/>
      <c r="F76" s="79"/>
      <c r="G76" s="78"/>
      <c r="H76" s="78"/>
      <c r="I76" s="80">
        <v>5807.91</v>
      </c>
    </row>
    <row r="77" spans="1:9" x14ac:dyDescent="0.2">
      <c r="A77" s="85" t="s">
        <v>235</v>
      </c>
      <c r="B77" s="85"/>
      <c r="C77" s="85"/>
      <c r="D77" s="85" t="s">
        <v>236</v>
      </c>
      <c r="E77" s="85"/>
      <c r="F77" s="86"/>
      <c r="G77" s="85"/>
      <c r="H77" s="85"/>
      <c r="I77" s="87">
        <v>4018.78</v>
      </c>
    </row>
    <row r="78" spans="1:9" ht="18" x14ac:dyDescent="0.2">
      <c r="A78" s="81" t="s">
        <v>237</v>
      </c>
      <c r="B78" s="82" t="s">
        <v>25</v>
      </c>
      <c r="C78" s="81" t="s">
        <v>12</v>
      </c>
      <c r="D78" s="81" t="s">
        <v>238</v>
      </c>
      <c r="E78" s="83" t="s">
        <v>17</v>
      </c>
      <c r="F78" s="82">
        <v>14.49</v>
      </c>
      <c r="G78" s="84">
        <v>16</v>
      </c>
      <c r="H78" s="84">
        <f>TRUNC(G78 * (1 + 26.47 / 100), 2)</f>
        <v>20.23</v>
      </c>
      <c r="I78" s="84">
        <f>TRUNC(F78 * H78, 2)</f>
        <v>293.13</v>
      </c>
    </row>
    <row r="79" spans="1:9" ht="18" x14ac:dyDescent="0.2">
      <c r="A79" s="81" t="s">
        <v>239</v>
      </c>
      <c r="B79" s="82" t="s">
        <v>240</v>
      </c>
      <c r="C79" s="81" t="s">
        <v>12</v>
      </c>
      <c r="D79" s="81" t="s">
        <v>241</v>
      </c>
      <c r="E79" s="83" t="s">
        <v>17</v>
      </c>
      <c r="F79" s="82">
        <v>14.49</v>
      </c>
      <c r="G79" s="84">
        <v>40.729999999999997</v>
      </c>
      <c r="H79" s="84">
        <f>TRUNC(G79 * (1 + 26.47 / 100), 2)</f>
        <v>51.51</v>
      </c>
      <c r="I79" s="84">
        <f>TRUNC(F79 * H79, 2)</f>
        <v>746.37</v>
      </c>
    </row>
    <row r="80" spans="1:9" x14ac:dyDescent="0.2">
      <c r="A80" s="81" t="s">
        <v>242</v>
      </c>
      <c r="B80" s="82" t="s">
        <v>243</v>
      </c>
      <c r="C80" s="81" t="s">
        <v>12</v>
      </c>
      <c r="D80" s="81" t="s">
        <v>244</v>
      </c>
      <c r="E80" s="83" t="s">
        <v>17</v>
      </c>
      <c r="F80" s="82">
        <v>14.49</v>
      </c>
      <c r="G80" s="84">
        <v>162.58000000000001</v>
      </c>
      <c r="H80" s="84">
        <f>TRUNC(G80 * (1 + 26.47 / 100), 2)</f>
        <v>205.61</v>
      </c>
      <c r="I80" s="84">
        <f>TRUNC(F80 * H80, 2)</f>
        <v>2979.28</v>
      </c>
    </row>
    <row r="81" spans="1:9" x14ac:dyDescent="0.2">
      <c r="A81" s="85" t="s">
        <v>246</v>
      </c>
      <c r="B81" s="85"/>
      <c r="C81" s="85"/>
      <c r="D81" s="85" t="s">
        <v>247</v>
      </c>
      <c r="E81" s="85"/>
      <c r="F81" s="86"/>
      <c r="G81" s="85"/>
      <c r="H81" s="85"/>
      <c r="I81" s="87">
        <v>1789.13</v>
      </c>
    </row>
    <row r="82" spans="1:9" x14ac:dyDescent="0.2">
      <c r="A82" s="81" t="s">
        <v>248</v>
      </c>
      <c r="B82" s="82" t="s">
        <v>43</v>
      </c>
      <c r="C82" s="81" t="s">
        <v>12</v>
      </c>
      <c r="D82" s="81" t="s">
        <v>44</v>
      </c>
      <c r="E82" s="83" t="s">
        <v>18</v>
      </c>
      <c r="F82" s="82">
        <v>0.66</v>
      </c>
      <c r="G82" s="84">
        <v>61.95</v>
      </c>
      <c r="H82" s="84">
        <f>TRUNC(G82 * (1 + 26.47 / 100), 2)</f>
        <v>78.34</v>
      </c>
      <c r="I82" s="84">
        <f>TRUNC(F82 * H82, 2)</f>
        <v>51.7</v>
      </c>
    </row>
    <row r="83" spans="1:9" ht="18" x14ac:dyDescent="0.2">
      <c r="A83" s="81" t="s">
        <v>249</v>
      </c>
      <c r="B83" s="82" t="s">
        <v>250</v>
      </c>
      <c r="C83" s="81" t="s">
        <v>12</v>
      </c>
      <c r="D83" s="81" t="s">
        <v>251</v>
      </c>
      <c r="E83" s="83" t="s">
        <v>21</v>
      </c>
      <c r="F83" s="82">
        <v>7.45</v>
      </c>
      <c r="G83" s="84">
        <v>23.07</v>
      </c>
      <c r="H83" s="84">
        <f>TRUNC(G83 * (1 + 26.47 / 100), 2)</f>
        <v>29.17</v>
      </c>
      <c r="I83" s="84">
        <f>TRUNC(F83 * H83, 2)</f>
        <v>217.31</v>
      </c>
    </row>
    <row r="84" spans="1:9" ht="18" x14ac:dyDescent="0.2">
      <c r="A84" s="81" t="s">
        <v>252</v>
      </c>
      <c r="B84" s="82" t="s">
        <v>253</v>
      </c>
      <c r="C84" s="81" t="s">
        <v>12</v>
      </c>
      <c r="D84" s="81" t="s">
        <v>254</v>
      </c>
      <c r="E84" s="83" t="s">
        <v>18</v>
      </c>
      <c r="F84" s="82">
        <v>0.28000000000000003</v>
      </c>
      <c r="G84" s="84">
        <v>84.39</v>
      </c>
      <c r="H84" s="84">
        <f>TRUNC(G84 * (1 + 26.47 / 100), 2)</f>
        <v>106.72</v>
      </c>
      <c r="I84" s="84">
        <f>TRUNC(F84 * H84, 2)</f>
        <v>29.88</v>
      </c>
    </row>
    <row r="85" spans="1:9" ht="18" x14ac:dyDescent="0.2">
      <c r="A85" s="81" t="s">
        <v>255</v>
      </c>
      <c r="B85" s="82" t="s">
        <v>256</v>
      </c>
      <c r="C85" s="81" t="s">
        <v>12</v>
      </c>
      <c r="D85" s="81" t="s">
        <v>257</v>
      </c>
      <c r="E85" s="83" t="s">
        <v>17</v>
      </c>
      <c r="F85" s="82">
        <v>5.58</v>
      </c>
      <c r="G85" s="84">
        <v>74.28</v>
      </c>
      <c r="H85" s="84">
        <f>TRUNC(G85 * (1 + 26.47 / 100), 2)</f>
        <v>93.94</v>
      </c>
      <c r="I85" s="84">
        <f>TRUNC(F85 * H85, 2)</f>
        <v>524.17999999999995</v>
      </c>
    </row>
    <row r="86" spans="1:9" x14ac:dyDescent="0.2">
      <c r="A86" s="81" t="s">
        <v>258</v>
      </c>
      <c r="B86" s="82" t="s">
        <v>245</v>
      </c>
      <c r="C86" s="81" t="s">
        <v>22</v>
      </c>
      <c r="D86" s="81" t="s">
        <v>259</v>
      </c>
      <c r="E86" s="83" t="s">
        <v>17</v>
      </c>
      <c r="F86" s="82">
        <v>5.58</v>
      </c>
      <c r="G86" s="84">
        <v>136.9</v>
      </c>
      <c r="H86" s="84">
        <f>TRUNC(G86 * (1 + 26.47 / 100), 2)</f>
        <v>173.13</v>
      </c>
      <c r="I86" s="84">
        <f>TRUNC(F86 * H86, 2)</f>
        <v>966.06</v>
      </c>
    </row>
    <row r="87" spans="1:9" x14ac:dyDescent="0.2">
      <c r="A87" s="78" t="s">
        <v>260</v>
      </c>
      <c r="B87" s="78"/>
      <c r="C87" s="78"/>
      <c r="D87" s="78" t="s">
        <v>261</v>
      </c>
      <c r="E87" s="78"/>
      <c r="F87" s="79"/>
      <c r="G87" s="78"/>
      <c r="H87" s="78"/>
      <c r="I87" s="80">
        <v>75.27</v>
      </c>
    </row>
    <row r="88" spans="1:9" x14ac:dyDescent="0.2">
      <c r="A88" s="81" t="s">
        <v>262</v>
      </c>
      <c r="B88" s="82" t="s">
        <v>263</v>
      </c>
      <c r="C88" s="81" t="s">
        <v>12</v>
      </c>
      <c r="D88" s="81" t="s">
        <v>264</v>
      </c>
      <c r="E88" s="83" t="s">
        <v>17</v>
      </c>
      <c r="F88" s="82">
        <v>1.06</v>
      </c>
      <c r="G88" s="84">
        <v>56.15</v>
      </c>
      <c r="H88" s="84">
        <f>TRUNC(G88 * (1 + 26.47 / 100), 2)</f>
        <v>71.010000000000005</v>
      </c>
      <c r="I88" s="84">
        <f>TRUNC(F88 * H88, 2)</f>
        <v>75.27</v>
      </c>
    </row>
    <row r="89" spans="1:9" x14ac:dyDescent="0.2">
      <c r="A89" s="78" t="s">
        <v>265</v>
      </c>
      <c r="B89" s="78"/>
      <c r="C89" s="78"/>
      <c r="D89" s="78" t="s">
        <v>266</v>
      </c>
      <c r="E89" s="78"/>
      <c r="F89" s="79"/>
      <c r="G89" s="78"/>
      <c r="H89" s="78"/>
      <c r="I89" s="80">
        <v>9813.16</v>
      </c>
    </row>
    <row r="90" spans="1:9" x14ac:dyDescent="0.2">
      <c r="A90" s="81" t="s">
        <v>267</v>
      </c>
      <c r="B90" s="82" t="s">
        <v>268</v>
      </c>
      <c r="C90" s="81" t="s">
        <v>12</v>
      </c>
      <c r="D90" s="81" t="s">
        <v>269</v>
      </c>
      <c r="E90" s="83" t="s">
        <v>23</v>
      </c>
      <c r="F90" s="82">
        <v>3</v>
      </c>
      <c r="G90" s="84">
        <v>104.98</v>
      </c>
      <c r="H90" s="84">
        <f t="shared" ref="H90:H106" si="4">TRUNC(G90 * (1 + 26.47 / 100), 2)</f>
        <v>132.76</v>
      </c>
      <c r="I90" s="84">
        <f t="shared" ref="I90:I106" si="5">TRUNC(F90 * H90, 2)</f>
        <v>398.28</v>
      </c>
    </row>
    <row r="91" spans="1:9" x14ac:dyDescent="0.2">
      <c r="A91" s="81" t="s">
        <v>270</v>
      </c>
      <c r="B91" s="82" t="s">
        <v>271</v>
      </c>
      <c r="C91" s="81" t="s">
        <v>12</v>
      </c>
      <c r="D91" s="81" t="s">
        <v>272</v>
      </c>
      <c r="E91" s="83" t="s">
        <v>23</v>
      </c>
      <c r="F91" s="82">
        <v>2</v>
      </c>
      <c r="G91" s="84">
        <v>84.64</v>
      </c>
      <c r="H91" s="84">
        <f t="shared" si="4"/>
        <v>107.04</v>
      </c>
      <c r="I91" s="84">
        <f t="shared" si="5"/>
        <v>214.08</v>
      </c>
    </row>
    <row r="92" spans="1:9" x14ac:dyDescent="0.2">
      <c r="A92" s="81" t="s">
        <v>273</v>
      </c>
      <c r="B92" s="82" t="s">
        <v>274</v>
      </c>
      <c r="C92" s="81" t="s">
        <v>12</v>
      </c>
      <c r="D92" s="81" t="s">
        <v>275</v>
      </c>
      <c r="E92" s="83" t="s">
        <v>23</v>
      </c>
      <c r="F92" s="82">
        <v>3</v>
      </c>
      <c r="G92" s="84">
        <v>33.090000000000003</v>
      </c>
      <c r="H92" s="84">
        <f t="shared" si="4"/>
        <v>41.84</v>
      </c>
      <c r="I92" s="84">
        <f t="shared" si="5"/>
        <v>125.52</v>
      </c>
    </row>
    <row r="93" spans="1:9" x14ac:dyDescent="0.2">
      <c r="A93" s="81" t="s">
        <v>276</v>
      </c>
      <c r="B93" s="82" t="s">
        <v>277</v>
      </c>
      <c r="C93" s="81" t="s">
        <v>12</v>
      </c>
      <c r="D93" s="81" t="s">
        <v>278</v>
      </c>
      <c r="E93" s="83" t="s">
        <v>23</v>
      </c>
      <c r="F93" s="82">
        <v>3</v>
      </c>
      <c r="G93" s="84">
        <v>31.79</v>
      </c>
      <c r="H93" s="84">
        <f t="shared" si="4"/>
        <v>40.200000000000003</v>
      </c>
      <c r="I93" s="84">
        <f t="shared" si="5"/>
        <v>120.6</v>
      </c>
    </row>
    <row r="94" spans="1:9" x14ac:dyDescent="0.2">
      <c r="A94" s="81" t="s">
        <v>279</v>
      </c>
      <c r="B94" s="82" t="s">
        <v>280</v>
      </c>
      <c r="C94" s="81" t="s">
        <v>12</v>
      </c>
      <c r="D94" s="81" t="s">
        <v>281</v>
      </c>
      <c r="E94" s="83" t="s">
        <v>23</v>
      </c>
      <c r="F94" s="82">
        <v>3</v>
      </c>
      <c r="G94" s="84">
        <v>33.090000000000003</v>
      </c>
      <c r="H94" s="84">
        <f t="shared" si="4"/>
        <v>41.84</v>
      </c>
      <c r="I94" s="84">
        <f t="shared" si="5"/>
        <v>125.52</v>
      </c>
    </row>
    <row r="95" spans="1:9" x14ac:dyDescent="0.2">
      <c r="A95" s="81" t="s">
        <v>282</v>
      </c>
      <c r="B95" s="82" t="s">
        <v>283</v>
      </c>
      <c r="C95" s="81" t="s">
        <v>284</v>
      </c>
      <c r="D95" s="81" t="s">
        <v>285</v>
      </c>
      <c r="E95" s="83" t="s">
        <v>286</v>
      </c>
      <c r="F95" s="82">
        <v>3</v>
      </c>
      <c r="G95" s="84">
        <v>39.25</v>
      </c>
      <c r="H95" s="84">
        <f t="shared" si="4"/>
        <v>49.63</v>
      </c>
      <c r="I95" s="84">
        <f t="shared" si="5"/>
        <v>148.88999999999999</v>
      </c>
    </row>
    <row r="96" spans="1:9" ht="18" x14ac:dyDescent="0.2">
      <c r="A96" s="81" t="s">
        <v>287</v>
      </c>
      <c r="B96" s="82" t="s">
        <v>288</v>
      </c>
      <c r="C96" s="81" t="s">
        <v>12</v>
      </c>
      <c r="D96" s="81" t="s">
        <v>289</v>
      </c>
      <c r="E96" s="83" t="s">
        <v>17</v>
      </c>
      <c r="F96" s="82">
        <v>1.1200000000000001</v>
      </c>
      <c r="G96" s="84">
        <v>415.18</v>
      </c>
      <c r="H96" s="84">
        <f t="shared" si="4"/>
        <v>525.07000000000005</v>
      </c>
      <c r="I96" s="84">
        <f t="shared" si="5"/>
        <v>588.07000000000005</v>
      </c>
    </row>
    <row r="97" spans="1:9" ht="27" x14ac:dyDescent="0.2">
      <c r="A97" s="81" t="s">
        <v>290</v>
      </c>
      <c r="B97" s="82" t="s">
        <v>291</v>
      </c>
      <c r="C97" s="81" t="s">
        <v>12</v>
      </c>
      <c r="D97" s="81" t="s">
        <v>292</v>
      </c>
      <c r="E97" s="83" t="s">
        <v>23</v>
      </c>
      <c r="F97" s="82">
        <v>3</v>
      </c>
      <c r="G97" s="84">
        <v>387.54</v>
      </c>
      <c r="H97" s="84">
        <f t="shared" si="4"/>
        <v>490.12</v>
      </c>
      <c r="I97" s="84">
        <f t="shared" si="5"/>
        <v>1470.36</v>
      </c>
    </row>
    <row r="98" spans="1:9" ht="27" x14ac:dyDescent="0.2">
      <c r="A98" s="81" t="s">
        <v>293</v>
      </c>
      <c r="B98" s="82" t="s">
        <v>294</v>
      </c>
      <c r="C98" s="81" t="s">
        <v>12</v>
      </c>
      <c r="D98" s="81" t="s">
        <v>295</v>
      </c>
      <c r="E98" s="83" t="s">
        <v>23</v>
      </c>
      <c r="F98" s="82">
        <v>1</v>
      </c>
      <c r="G98" s="84">
        <v>460.01</v>
      </c>
      <c r="H98" s="84">
        <f t="shared" si="4"/>
        <v>581.77</v>
      </c>
      <c r="I98" s="84">
        <f t="shared" si="5"/>
        <v>581.77</v>
      </c>
    </row>
    <row r="99" spans="1:9" ht="27" x14ac:dyDescent="0.2">
      <c r="A99" s="81" t="s">
        <v>501</v>
      </c>
      <c r="B99" s="82" t="s">
        <v>297</v>
      </c>
      <c r="C99" s="81" t="s">
        <v>12</v>
      </c>
      <c r="D99" s="81" t="s">
        <v>298</v>
      </c>
      <c r="E99" s="83" t="s">
        <v>23</v>
      </c>
      <c r="F99" s="82">
        <v>3</v>
      </c>
      <c r="G99" s="84">
        <v>176.72</v>
      </c>
      <c r="H99" s="84">
        <f t="shared" si="4"/>
        <v>223.49</v>
      </c>
      <c r="I99" s="84">
        <f t="shared" si="5"/>
        <v>670.47</v>
      </c>
    </row>
    <row r="100" spans="1:9" ht="27" x14ac:dyDescent="0.2">
      <c r="A100" s="81" t="s">
        <v>500</v>
      </c>
      <c r="B100" s="82" t="s">
        <v>299</v>
      </c>
      <c r="C100" s="81" t="s">
        <v>12</v>
      </c>
      <c r="D100" s="81" t="s">
        <v>300</v>
      </c>
      <c r="E100" s="83" t="s">
        <v>23</v>
      </c>
      <c r="F100" s="82">
        <v>3</v>
      </c>
      <c r="G100" s="84">
        <v>268.17</v>
      </c>
      <c r="H100" s="84">
        <f t="shared" si="4"/>
        <v>339.15</v>
      </c>
      <c r="I100" s="84">
        <f t="shared" si="5"/>
        <v>1017.45</v>
      </c>
    </row>
    <row r="101" spans="1:9" x14ac:dyDescent="0.2">
      <c r="A101" s="81" t="s">
        <v>296</v>
      </c>
      <c r="B101" s="82" t="s">
        <v>301</v>
      </c>
      <c r="C101" s="81" t="s">
        <v>12</v>
      </c>
      <c r="D101" s="81" t="s">
        <v>302</v>
      </c>
      <c r="E101" s="83" t="s">
        <v>23</v>
      </c>
      <c r="F101" s="82">
        <v>1</v>
      </c>
      <c r="G101" s="84">
        <v>369.68</v>
      </c>
      <c r="H101" s="84">
        <f t="shared" si="4"/>
        <v>467.53</v>
      </c>
      <c r="I101" s="84">
        <f t="shared" si="5"/>
        <v>467.53</v>
      </c>
    </row>
    <row r="102" spans="1:9" x14ac:dyDescent="0.2">
      <c r="A102" s="81" t="s">
        <v>303</v>
      </c>
      <c r="B102" s="82" t="s">
        <v>304</v>
      </c>
      <c r="C102" s="81" t="s">
        <v>22</v>
      </c>
      <c r="D102" s="81" t="s">
        <v>305</v>
      </c>
      <c r="E102" s="83" t="s">
        <v>17</v>
      </c>
      <c r="F102" s="82">
        <v>1.57</v>
      </c>
      <c r="G102" s="84">
        <v>640.07000000000005</v>
      </c>
      <c r="H102" s="84">
        <f t="shared" si="4"/>
        <v>809.49</v>
      </c>
      <c r="I102" s="84">
        <f t="shared" si="5"/>
        <v>1270.8900000000001</v>
      </c>
    </row>
    <row r="103" spans="1:9" x14ac:dyDescent="0.2">
      <c r="A103" s="81" t="s">
        <v>306</v>
      </c>
      <c r="B103" s="82" t="s">
        <v>307</v>
      </c>
      <c r="C103" s="81" t="s">
        <v>22</v>
      </c>
      <c r="D103" s="81" t="s">
        <v>308</v>
      </c>
      <c r="E103" s="83" t="s">
        <v>17</v>
      </c>
      <c r="F103" s="82">
        <v>1.48</v>
      </c>
      <c r="G103" s="84">
        <v>328.14</v>
      </c>
      <c r="H103" s="84">
        <f t="shared" si="4"/>
        <v>414.99</v>
      </c>
      <c r="I103" s="84">
        <f t="shared" si="5"/>
        <v>614.17999999999995</v>
      </c>
    </row>
    <row r="104" spans="1:9" ht="27" x14ac:dyDescent="0.2">
      <c r="A104" s="81" t="s">
        <v>309</v>
      </c>
      <c r="B104" s="82" t="s">
        <v>310</v>
      </c>
      <c r="C104" s="81" t="s">
        <v>12</v>
      </c>
      <c r="D104" s="81" t="s">
        <v>311</v>
      </c>
      <c r="E104" s="83" t="s">
        <v>23</v>
      </c>
      <c r="F104" s="82">
        <v>1</v>
      </c>
      <c r="G104" s="84">
        <v>631.04</v>
      </c>
      <c r="H104" s="84">
        <f t="shared" si="4"/>
        <v>798.07</v>
      </c>
      <c r="I104" s="84">
        <f t="shared" si="5"/>
        <v>798.07</v>
      </c>
    </row>
    <row r="105" spans="1:9" x14ac:dyDescent="0.2">
      <c r="A105" s="81" t="s">
        <v>312</v>
      </c>
      <c r="B105" s="82" t="s">
        <v>313</v>
      </c>
      <c r="C105" s="81" t="s">
        <v>284</v>
      </c>
      <c r="D105" s="81" t="s">
        <v>314</v>
      </c>
      <c r="E105" s="83" t="s">
        <v>286</v>
      </c>
      <c r="F105" s="82">
        <v>1</v>
      </c>
      <c r="G105" s="84">
        <v>915.89</v>
      </c>
      <c r="H105" s="84">
        <f t="shared" si="4"/>
        <v>1158.32</v>
      </c>
      <c r="I105" s="84">
        <f t="shared" si="5"/>
        <v>1158.32</v>
      </c>
    </row>
    <row r="106" spans="1:9" x14ac:dyDescent="0.2">
      <c r="A106" s="81" t="s">
        <v>315</v>
      </c>
      <c r="B106" s="82" t="s">
        <v>316</v>
      </c>
      <c r="C106" s="81" t="s">
        <v>12</v>
      </c>
      <c r="D106" s="81" t="s">
        <v>317</v>
      </c>
      <c r="E106" s="83" t="s">
        <v>23</v>
      </c>
      <c r="F106" s="82">
        <v>1</v>
      </c>
      <c r="G106" s="84">
        <v>34.130000000000003</v>
      </c>
      <c r="H106" s="84">
        <f t="shared" si="4"/>
        <v>43.16</v>
      </c>
      <c r="I106" s="84">
        <f t="shared" si="5"/>
        <v>43.16</v>
      </c>
    </row>
    <row r="107" spans="1:9" x14ac:dyDescent="0.2">
      <c r="A107" s="78" t="s">
        <v>318</v>
      </c>
      <c r="B107" s="78"/>
      <c r="C107" s="78"/>
      <c r="D107" s="78" t="s">
        <v>319</v>
      </c>
      <c r="E107" s="78"/>
      <c r="F107" s="79"/>
      <c r="G107" s="78"/>
      <c r="H107" s="78"/>
      <c r="I107" s="80">
        <v>4401.7700000000004</v>
      </c>
    </row>
    <row r="108" spans="1:9" x14ac:dyDescent="0.2">
      <c r="A108" s="85" t="s">
        <v>320</v>
      </c>
      <c r="B108" s="85"/>
      <c r="C108" s="85"/>
      <c r="D108" s="85" t="s">
        <v>321</v>
      </c>
      <c r="E108" s="85"/>
      <c r="F108" s="86"/>
      <c r="G108" s="85"/>
      <c r="H108" s="85"/>
      <c r="I108" s="87">
        <v>184.14</v>
      </c>
    </row>
    <row r="109" spans="1:9" x14ac:dyDescent="0.2">
      <c r="A109" s="81" t="s">
        <v>322</v>
      </c>
      <c r="B109" s="82" t="s">
        <v>323</v>
      </c>
      <c r="C109" s="81" t="s">
        <v>22</v>
      </c>
      <c r="D109" s="81" t="s">
        <v>324</v>
      </c>
      <c r="E109" s="83" t="s">
        <v>23</v>
      </c>
      <c r="F109" s="82">
        <v>1</v>
      </c>
      <c r="G109" s="84">
        <v>145.6</v>
      </c>
      <c r="H109" s="84">
        <f>TRUNC(G109 * (1 + 26.47 / 100), 2)</f>
        <v>184.14</v>
      </c>
      <c r="I109" s="84">
        <f>TRUNC(F109 * H109, 2)</f>
        <v>184.14</v>
      </c>
    </row>
    <row r="110" spans="1:9" x14ac:dyDescent="0.2">
      <c r="A110" s="85" t="s">
        <v>325</v>
      </c>
      <c r="B110" s="85"/>
      <c r="C110" s="85"/>
      <c r="D110" s="85" t="s">
        <v>326</v>
      </c>
      <c r="E110" s="85"/>
      <c r="F110" s="86"/>
      <c r="G110" s="85"/>
      <c r="H110" s="85"/>
      <c r="I110" s="87">
        <v>2051.85</v>
      </c>
    </row>
    <row r="111" spans="1:9" x14ac:dyDescent="0.2">
      <c r="A111" s="81" t="s">
        <v>327</v>
      </c>
      <c r="B111" s="82" t="s">
        <v>328</v>
      </c>
      <c r="C111" s="81" t="s">
        <v>22</v>
      </c>
      <c r="D111" s="81" t="s">
        <v>329</v>
      </c>
      <c r="E111" s="83" t="s">
        <v>23</v>
      </c>
      <c r="F111" s="82">
        <v>1</v>
      </c>
      <c r="G111" s="84">
        <v>416</v>
      </c>
      <c r="H111" s="84">
        <f t="shared" ref="H111:H118" si="6">TRUNC(G111 * (1 + 26.47 / 100), 2)</f>
        <v>526.11</v>
      </c>
      <c r="I111" s="84">
        <f t="shared" ref="I111:I118" si="7">TRUNC(F111 * H111, 2)</f>
        <v>526.11</v>
      </c>
    </row>
    <row r="112" spans="1:9" ht="27" x14ac:dyDescent="0.2">
      <c r="A112" s="81" t="s">
        <v>330</v>
      </c>
      <c r="B112" s="82" t="s">
        <v>28</v>
      </c>
      <c r="C112" s="81" t="s">
        <v>12</v>
      </c>
      <c r="D112" s="81" t="s">
        <v>29</v>
      </c>
      <c r="E112" s="83" t="s">
        <v>23</v>
      </c>
      <c r="F112" s="82">
        <v>1</v>
      </c>
      <c r="G112" s="84">
        <v>325.57</v>
      </c>
      <c r="H112" s="84">
        <f t="shared" si="6"/>
        <v>411.74</v>
      </c>
      <c r="I112" s="84">
        <f t="shared" si="7"/>
        <v>411.74</v>
      </c>
    </row>
    <row r="113" spans="1:9" ht="18" x14ac:dyDescent="0.2">
      <c r="A113" s="81" t="s">
        <v>331</v>
      </c>
      <c r="B113" s="82" t="s">
        <v>30</v>
      </c>
      <c r="C113" s="81" t="s">
        <v>12</v>
      </c>
      <c r="D113" s="81" t="s">
        <v>332</v>
      </c>
      <c r="E113" s="83" t="s">
        <v>23</v>
      </c>
      <c r="F113" s="82">
        <v>21</v>
      </c>
      <c r="G113" s="84">
        <v>10</v>
      </c>
      <c r="H113" s="84">
        <f t="shared" si="6"/>
        <v>12.64</v>
      </c>
      <c r="I113" s="84">
        <f t="shared" si="7"/>
        <v>265.44</v>
      </c>
    </row>
    <row r="114" spans="1:9" x14ac:dyDescent="0.2">
      <c r="A114" s="81" t="s">
        <v>333</v>
      </c>
      <c r="B114" s="82" t="s">
        <v>334</v>
      </c>
      <c r="C114" s="81" t="s">
        <v>335</v>
      </c>
      <c r="D114" s="81" t="s">
        <v>336</v>
      </c>
      <c r="E114" s="83" t="s">
        <v>23</v>
      </c>
      <c r="F114" s="82">
        <v>1</v>
      </c>
      <c r="G114" s="84">
        <v>214.83</v>
      </c>
      <c r="H114" s="84">
        <f t="shared" si="6"/>
        <v>271.69</v>
      </c>
      <c r="I114" s="84">
        <f t="shared" si="7"/>
        <v>271.69</v>
      </c>
    </row>
    <row r="115" spans="1:9" ht="18" x14ac:dyDescent="0.2">
      <c r="A115" s="81" t="s">
        <v>337</v>
      </c>
      <c r="B115" s="82" t="s">
        <v>33</v>
      </c>
      <c r="C115" s="81" t="s">
        <v>12</v>
      </c>
      <c r="D115" s="81" t="s">
        <v>34</v>
      </c>
      <c r="E115" s="83" t="s">
        <v>23</v>
      </c>
      <c r="F115" s="82">
        <v>3</v>
      </c>
      <c r="G115" s="84">
        <v>10.27</v>
      </c>
      <c r="H115" s="84">
        <f t="shared" si="6"/>
        <v>12.98</v>
      </c>
      <c r="I115" s="84">
        <f t="shared" si="7"/>
        <v>38.94</v>
      </c>
    </row>
    <row r="116" spans="1:9" ht="18" x14ac:dyDescent="0.2">
      <c r="A116" s="81" t="s">
        <v>338</v>
      </c>
      <c r="B116" s="82" t="s">
        <v>31</v>
      </c>
      <c r="C116" s="81" t="s">
        <v>12</v>
      </c>
      <c r="D116" s="81" t="s">
        <v>32</v>
      </c>
      <c r="E116" s="83" t="s">
        <v>23</v>
      </c>
      <c r="F116" s="82">
        <v>1</v>
      </c>
      <c r="G116" s="84">
        <v>48.98</v>
      </c>
      <c r="H116" s="84">
        <f t="shared" si="6"/>
        <v>61.94</v>
      </c>
      <c r="I116" s="84">
        <f t="shared" si="7"/>
        <v>61.94</v>
      </c>
    </row>
    <row r="117" spans="1:9" x14ac:dyDescent="0.2">
      <c r="A117" s="81" t="s">
        <v>339</v>
      </c>
      <c r="B117" s="82" t="s">
        <v>340</v>
      </c>
      <c r="C117" s="81" t="s">
        <v>284</v>
      </c>
      <c r="D117" s="81" t="s">
        <v>341</v>
      </c>
      <c r="E117" s="83" t="s">
        <v>286</v>
      </c>
      <c r="F117" s="82">
        <v>3</v>
      </c>
      <c r="G117" s="84">
        <v>62.03</v>
      </c>
      <c r="H117" s="84">
        <f t="shared" si="6"/>
        <v>78.44</v>
      </c>
      <c r="I117" s="84">
        <f t="shared" si="7"/>
        <v>235.32</v>
      </c>
    </row>
    <row r="118" spans="1:9" x14ac:dyDescent="0.2">
      <c r="A118" s="81" t="s">
        <v>342</v>
      </c>
      <c r="B118" s="82" t="s">
        <v>343</v>
      </c>
      <c r="C118" s="81" t="s">
        <v>284</v>
      </c>
      <c r="D118" s="81" t="s">
        <v>344</v>
      </c>
      <c r="E118" s="83" t="s">
        <v>286</v>
      </c>
      <c r="F118" s="82">
        <v>1</v>
      </c>
      <c r="G118" s="84">
        <v>190.3</v>
      </c>
      <c r="H118" s="84">
        <f t="shared" si="6"/>
        <v>240.67</v>
      </c>
      <c r="I118" s="84">
        <f t="shared" si="7"/>
        <v>240.67</v>
      </c>
    </row>
    <row r="119" spans="1:9" x14ac:dyDescent="0.2">
      <c r="A119" s="85" t="s">
        <v>345</v>
      </c>
      <c r="B119" s="85"/>
      <c r="C119" s="85"/>
      <c r="D119" s="85" t="s">
        <v>346</v>
      </c>
      <c r="E119" s="85"/>
      <c r="F119" s="86"/>
      <c r="G119" s="85"/>
      <c r="H119" s="85"/>
      <c r="I119" s="87">
        <v>736.76</v>
      </c>
    </row>
    <row r="120" spans="1:9" ht="18" x14ac:dyDescent="0.2">
      <c r="A120" s="81" t="s">
        <v>347</v>
      </c>
      <c r="B120" s="82" t="s">
        <v>348</v>
      </c>
      <c r="C120" s="81" t="s">
        <v>12</v>
      </c>
      <c r="D120" s="81" t="s">
        <v>349</v>
      </c>
      <c r="E120" s="83" t="s">
        <v>21</v>
      </c>
      <c r="F120" s="82">
        <v>21.15</v>
      </c>
      <c r="G120" s="84">
        <v>4.92</v>
      </c>
      <c r="H120" s="84">
        <f>TRUNC(G120 * (1 + 26.47 / 100), 2)</f>
        <v>6.22</v>
      </c>
      <c r="I120" s="84">
        <f>TRUNC(F120 * H120, 2)</f>
        <v>131.55000000000001</v>
      </c>
    </row>
    <row r="121" spans="1:9" ht="18" x14ac:dyDescent="0.2">
      <c r="A121" s="81" t="s">
        <v>350</v>
      </c>
      <c r="B121" s="82" t="s">
        <v>351</v>
      </c>
      <c r="C121" s="81" t="s">
        <v>12</v>
      </c>
      <c r="D121" s="81" t="s">
        <v>352</v>
      </c>
      <c r="E121" s="83" t="s">
        <v>21</v>
      </c>
      <c r="F121" s="82">
        <v>14.3</v>
      </c>
      <c r="G121" s="84">
        <v>6.46</v>
      </c>
      <c r="H121" s="84">
        <f>TRUNC(G121 * (1 + 26.47 / 100), 2)</f>
        <v>8.16</v>
      </c>
      <c r="I121" s="84">
        <f>TRUNC(F121 * H121, 2)</f>
        <v>116.68</v>
      </c>
    </row>
    <row r="122" spans="1:9" ht="18" x14ac:dyDescent="0.2">
      <c r="A122" s="81" t="s">
        <v>353</v>
      </c>
      <c r="B122" s="82" t="s">
        <v>354</v>
      </c>
      <c r="C122" s="81" t="s">
        <v>12</v>
      </c>
      <c r="D122" s="81" t="s">
        <v>355</v>
      </c>
      <c r="E122" s="83" t="s">
        <v>23</v>
      </c>
      <c r="F122" s="82">
        <v>8</v>
      </c>
      <c r="G122" s="84">
        <v>7.46</v>
      </c>
      <c r="H122" s="84">
        <f>TRUNC(G122 * (1 + 26.47 / 100), 2)</f>
        <v>9.43</v>
      </c>
      <c r="I122" s="84">
        <f>TRUNC(F122 * H122, 2)</f>
        <v>75.44</v>
      </c>
    </row>
    <row r="123" spans="1:9" ht="18" x14ac:dyDescent="0.2">
      <c r="A123" s="81" t="s">
        <v>502</v>
      </c>
      <c r="B123" s="82" t="s">
        <v>35</v>
      </c>
      <c r="C123" s="81" t="s">
        <v>12</v>
      </c>
      <c r="D123" s="81" t="s">
        <v>36</v>
      </c>
      <c r="E123" s="83" t="s">
        <v>21</v>
      </c>
      <c r="F123" s="82">
        <v>126.33</v>
      </c>
      <c r="G123" s="84">
        <v>2.59</v>
      </c>
      <c r="H123" s="84">
        <f>TRUNC(G123 * (1 + 26.47 / 100), 2)</f>
        <v>3.27</v>
      </c>
      <c r="I123" s="84">
        <f>TRUNC(F123 * H123, 2)</f>
        <v>413.09</v>
      </c>
    </row>
    <row r="124" spans="1:9" x14ac:dyDescent="0.2">
      <c r="A124" s="85" t="s">
        <v>356</v>
      </c>
      <c r="B124" s="85"/>
      <c r="C124" s="85"/>
      <c r="D124" s="85" t="s">
        <v>357</v>
      </c>
      <c r="E124" s="85"/>
      <c r="F124" s="86"/>
      <c r="G124" s="85"/>
      <c r="H124" s="85"/>
      <c r="I124" s="87">
        <v>1429.02</v>
      </c>
    </row>
    <row r="125" spans="1:9" ht="18" x14ac:dyDescent="0.2">
      <c r="A125" s="81" t="s">
        <v>358</v>
      </c>
      <c r="B125" s="82" t="s">
        <v>359</v>
      </c>
      <c r="C125" s="81" t="s">
        <v>12</v>
      </c>
      <c r="D125" s="81" t="s">
        <v>360</v>
      </c>
      <c r="E125" s="83" t="s">
        <v>23</v>
      </c>
      <c r="F125" s="82">
        <v>7</v>
      </c>
      <c r="G125" s="84">
        <v>96.84</v>
      </c>
      <c r="H125" s="84">
        <f>TRUNC(G125 * (1 + 26.47 / 100), 2)</f>
        <v>122.47</v>
      </c>
      <c r="I125" s="84">
        <f>TRUNC(F125 * H125, 2)</f>
        <v>857.29</v>
      </c>
    </row>
    <row r="126" spans="1:9" ht="18" x14ac:dyDescent="0.2">
      <c r="A126" s="81" t="s">
        <v>361</v>
      </c>
      <c r="B126" s="82" t="s">
        <v>362</v>
      </c>
      <c r="C126" s="81" t="s">
        <v>12</v>
      </c>
      <c r="D126" s="81" t="s">
        <v>363</v>
      </c>
      <c r="E126" s="83" t="s">
        <v>23</v>
      </c>
      <c r="F126" s="82">
        <v>3</v>
      </c>
      <c r="G126" s="84">
        <v>66.39</v>
      </c>
      <c r="H126" s="84">
        <f>TRUNC(G126 * (1 + 26.47 / 100), 2)</f>
        <v>83.96</v>
      </c>
      <c r="I126" s="84">
        <f>TRUNC(F126 * H126, 2)</f>
        <v>251.88</v>
      </c>
    </row>
    <row r="127" spans="1:9" ht="18" x14ac:dyDescent="0.2">
      <c r="A127" s="81" t="s">
        <v>364</v>
      </c>
      <c r="B127" s="82" t="s">
        <v>37</v>
      </c>
      <c r="C127" s="81" t="s">
        <v>12</v>
      </c>
      <c r="D127" s="81" t="s">
        <v>365</v>
      </c>
      <c r="E127" s="83" t="s">
        <v>23</v>
      </c>
      <c r="F127" s="82">
        <v>1</v>
      </c>
      <c r="G127" s="84">
        <v>29.78</v>
      </c>
      <c r="H127" s="84">
        <f>TRUNC(G127 * (1 + 26.47 / 100), 2)</f>
        <v>37.659999999999997</v>
      </c>
      <c r="I127" s="84">
        <f>TRUNC(F127 * H127, 2)</f>
        <v>37.659999999999997</v>
      </c>
    </row>
    <row r="128" spans="1:9" ht="18" x14ac:dyDescent="0.2">
      <c r="A128" s="81" t="s">
        <v>366</v>
      </c>
      <c r="B128" s="82" t="s">
        <v>367</v>
      </c>
      <c r="C128" s="81" t="s">
        <v>12</v>
      </c>
      <c r="D128" s="81" t="s">
        <v>368</v>
      </c>
      <c r="E128" s="83" t="s">
        <v>23</v>
      </c>
      <c r="F128" s="82">
        <v>5</v>
      </c>
      <c r="G128" s="84">
        <v>37.78</v>
      </c>
      <c r="H128" s="84">
        <f>TRUNC(G128 * (1 + 26.47 / 100), 2)</f>
        <v>47.78</v>
      </c>
      <c r="I128" s="84">
        <f>TRUNC(F128 * H128, 2)</f>
        <v>238.9</v>
      </c>
    </row>
    <row r="129" spans="1:9" ht="18" x14ac:dyDescent="0.2">
      <c r="A129" s="81" t="s">
        <v>369</v>
      </c>
      <c r="B129" s="82" t="s">
        <v>370</v>
      </c>
      <c r="C129" s="81" t="s">
        <v>12</v>
      </c>
      <c r="D129" s="81" t="s">
        <v>371</v>
      </c>
      <c r="E129" s="83" t="s">
        <v>23</v>
      </c>
      <c r="F129" s="82">
        <v>1</v>
      </c>
      <c r="G129" s="84">
        <v>34.229999999999997</v>
      </c>
      <c r="H129" s="84">
        <f>TRUNC(G129 * (1 + 26.47 / 100), 2)</f>
        <v>43.29</v>
      </c>
      <c r="I129" s="84">
        <f>TRUNC(F129 * H129, 2)</f>
        <v>43.29</v>
      </c>
    </row>
    <row r="130" spans="1:9" x14ac:dyDescent="0.2">
      <c r="A130" s="78" t="s">
        <v>372</v>
      </c>
      <c r="B130" s="78"/>
      <c r="C130" s="78"/>
      <c r="D130" s="78" t="s">
        <v>38</v>
      </c>
      <c r="E130" s="78"/>
      <c r="F130" s="79"/>
      <c r="G130" s="78"/>
      <c r="H130" s="78"/>
      <c r="I130" s="80">
        <v>6542.6</v>
      </c>
    </row>
    <row r="131" spans="1:9" x14ac:dyDescent="0.2">
      <c r="A131" s="85" t="s">
        <v>373</v>
      </c>
      <c r="B131" s="85"/>
      <c r="C131" s="85"/>
      <c r="D131" s="85" t="s">
        <v>39</v>
      </c>
      <c r="E131" s="85"/>
      <c r="F131" s="86"/>
      <c r="G131" s="85"/>
      <c r="H131" s="85"/>
      <c r="I131" s="87">
        <v>2750.21</v>
      </c>
    </row>
    <row r="132" spans="1:9" ht="18" x14ac:dyDescent="0.2">
      <c r="A132" s="81" t="s">
        <v>374</v>
      </c>
      <c r="B132" s="82" t="s">
        <v>40</v>
      </c>
      <c r="C132" s="81" t="s">
        <v>22</v>
      </c>
      <c r="D132" s="81" t="s">
        <v>375</v>
      </c>
      <c r="E132" s="83" t="s">
        <v>23</v>
      </c>
      <c r="F132" s="82">
        <v>3</v>
      </c>
      <c r="G132" s="84">
        <v>131.52000000000001</v>
      </c>
      <c r="H132" s="84">
        <f t="shared" ref="H132:H139" si="8">TRUNC(G132 * (1 + 26.47 / 100), 2)</f>
        <v>166.33</v>
      </c>
      <c r="I132" s="84">
        <f t="shared" ref="I132:I139" si="9">TRUNC(F132 * H132, 2)</f>
        <v>498.99</v>
      </c>
    </row>
    <row r="133" spans="1:9" x14ac:dyDescent="0.2">
      <c r="A133" s="81" t="s">
        <v>376</v>
      </c>
      <c r="B133" s="82" t="s">
        <v>377</v>
      </c>
      <c r="C133" s="81" t="s">
        <v>335</v>
      </c>
      <c r="D133" s="81" t="s">
        <v>378</v>
      </c>
      <c r="E133" s="83" t="s">
        <v>23</v>
      </c>
      <c r="F133" s="82">
        <v>1</v>
      </c>
      <c r="G133" s="84">
        <v>180.91</v>
      </c>
      <c r="H133" s="84">
        <f t="shared" si="8"/>
        <v>228.79</v>
      </c>
      <c r="I133" s="84">
        <f t="shared" si="9"/>
        <v>228.79</v>
      </c>
    </row>
    <row r="134" spans="1:9" ht="18" x14ac:dyDescent="0.2">
      <c r="A134" s="81" t="s">
        <v>379</v>
      </c>
      <c r="B134" s="82" t="s">
        <v>380</v>
      </c>
      <c r="C134" s="81" t="s">
        <v>12</v>
      </c>
      <c r="D134" s="81" t="s">
        <v>381</v>
      </c>
      <c r="E134" s="83" t="s">
        <v>21</v>
      </c>
      <c r="F134" s="82">
        <v>20.65</v>
      </c>
      <c r="G134" s="84">
        <v>9.27</v>
      </c>
      <c r="H134" s="84">
        <f t="shared" si="8"/>
        <v>11.72</v>
      </c>
      <c r="I134" s="84">
        <f t="shared" si="9"/>
        <v>242.01</v>
      </c>
    </row>
    <row r="135" spans="1:9" ht="18" x14ac:dyDescent="0.2">
      <c r="A135" s="81" t="s">
        <v>382</v>
      </c>
      <c r="B135" s="82" t="s">
        <v>383</v>
      </c>
      <c r="C135" s="81" t="s">
        <v>22</v>
      </c>
      <c r="D135" s="81" t="s">
        <v>384</v>
      </c>
      <c r="E135" s="83" t="s">
        <v>21</v>
      </c>
      <c r="F135" s="82">
        <v>7.8</v>
      </c>
      <c r="G135" s="84">
        <v>60.59</v>
      </c>
      <c r="H135" s="84">
        <f t="shared" si="8"/>
        <v>76.62</v>
      </c>
      <c r="I135" s="84">
        <f t="shared" si="9"/>
        <v>597.63</v>
      </c>
    </row>
    <row r="136" spans="1:9" ht="18" x14ac:dyDescent="0.2">
      <c r="A136" s="81" t="s">
        <v>385</v>
      </c>
      <c r="B136" s="82" t="s">
        <v>386</v>
      </c>
      <c r="C136" s="81" t="s">
        <v>22</v>
      </c>
      <c r="D136" s="81" t="s">
        <v>387</v>
      </c>
      <c r="E136" s="83" t="s">
        <v>21</v>
      </c>
      <c r="F136" s="82">
        <v>34.380000000000003</v>
      </c>
      <c r="G136" s="84">
        <v>20.23</v>
      </c>
      <c r="H136" s="84">
        <f t="shared" si="8"/>
        <v>25.58</v>
      </c>
      <c r="I136" s="84">
        <f t="shared" si="9"/>
        <v>879.44</v>
      </c>
    </row>
    <row r="137" spans="1:9" ht="18" x14ac:dyDescent="0.2">
      <c r="A137" s="81" t="s">
        <v>388</v>
      </c>
      <c r="B137" s="82" t="s">
        <v>389</v>
      </c>
      <c r="C137" s="81" t="s">
        <v>12</v>
      </c>
      <c r="D137" s="81" t="s">
        <v>390</v>
      </c>
      <c r="E137" s="83" t="s">
        <v>21</v>
      </c>
      <c r="F137" s="82">
        <v>20.65</v>
      </c>
      <c r="G137" s="84">
        <v>9.34</v>
      </c>
      <c r="H137" s="84">
        <f t="shared" si="8"/>
        <v>11.81</v>
      </c>
      <c r="I137" s="84">
        <f t="shared" si="9"/>
        <v>243.87</v>
      </c>
    </row>
    <row r="138" spans="1:9" ht="18" x14ac:dyDescent="0.2">
      <c r="A138" s="81" t="s">
        <v>391</v>
      </c>
      <c r="B138" s="82" t="s">
        <v>392</v>
      </c>
      <c r="C138" s="81" t="s">
        <v>12</v>
      </c>
      <c r="D138" s="81" t="s">
        <v>393</v>
      </c>
      <c r="E138" s="83" t="s">
        <v>21</v>
      </c>
      <c r="F138" s="82">
        <v>1.9</v>
      </c>
      <c r="G138" s="84">
        <v>14.78</v>
      </c>
      <c r="H138" s="84">
        <f t="shared" si="8"/>
        <v>18.690000000000001</v>
      </c>
      <c r="I138" s="84">
        <f t="shared" si="9"/>
        <v>35.51</v>
      </c>
    </row>
    <row r="139" spans="1:9" ht="18" x14ac:dyDescent="0.2">
      <c r="A139" s="81" t="s">
        <v>394</v>
      </c>
      <c r="B139" s="82" t="s">
        <v>395</v>
      </c>
      <c r="C139" s="81" t="s">
        <v>12</v>
      </c>
      <c r="D139" s="81" t="s">
        <v>396</v>
      </c>
      <c r="E139" s="83" t="s">
        <v>21</v>
      </c>
      <c r="F139" s="82">
        <v>1.9</v>
      </c>
      <c r="G139" s="84">
        <v>9.98</v>
      </c>
      <c r="H139" s="84">
        <f t="shared" si="8"/>
        <v>12.62</v>
      </c>
      <c r="I139" s="84">
        <f t="shared" si="9"/>
        <v>23.97</v>
      </c>
    </row>
    <row r="140" spans="1:9" x14ac:dyDescent="0.2">
      <c r="A140" s="85" t="s">
        <v>397</v>
      </c>
      <c r="B140" s="85"/>
      <c r="C140" s="85"/>
      <c r="D140" s="85" t="s">
        <v>42</v>
      </c>
      <c r="E140" s="85"/>
      <c r="F140" s="86"/>
      <c r="G140" s="85"/>
      <c r="H140" s="85"/>
      <c r="I140" s="87">
        <v>3792.39</v>
      </c>
    </row>
    <row r="141" spans="1:9" x14ac:dyDescent="0.2">
      <c r="A141" s="81" t="s">
        <v>398</v>
      </c>
      <c r="B141" s="82" t="s">
        <v>40</v>
      </c>
      <c r="C141" s="81" t="s">
        <v>22</v>
      </c>
      <c r="D141" s="81" t="s">
        <v>41</v>
      </c>
      <c r="E141" s="83" t="s">
        <v>23</v>
      </c>
      <c r="F141" s="82">
        <v>1</v>
      </c>
      <c r="G141" s="84">
        <v>131.52000000000001</v>
      </c>
      <c r="H141" s="84">
        <f t="shared" ref="H141:H158" si="10">TRUNC(G141 * (1 + 26.47 / 100), 2)</f>
        <v>166.33</v>
      </c>
      <c r="I141" s="84">
        <f t="shared" ref="I141:I158" si="11">TRUNC(F141 * H141, 2)</f>
        <v>166.33</v>
      </c>
    </row>
    <row r="142" spans="1:9" x14ac:dyDescent="0.2">
      <c r="A142" s="81" t="s">
        <v>399</v>
      </c>
      <c r="B142" s="82" t="s">
        <v>43</v>
      </c>
      <c r="C142" s="81" t="s">
        <v>12</v>
      </c>
      <c r="D142" s="81" t="s">
        <v>44</v>
      </c>
      <c r="E142" s="83" t="s">
        <v>18</v>
      </c>
      <c r="F142" s="82">
        <v>0.5</v>
      </c>
      <c r="G142" s="84">
        <v>61.95</v>
      </c>
      <c r="H142" s="84">
        <f t="shared" si="10"/>
        <v>78.34</v>
      </c>
      <c r="I142" s="84">
        <f t="shared" si="11"/>
        <v>39.17</v>
      </c>
    </row>
    <row r="143" spans="1:9" ht="18" x14ac:dyDescent="0.2">
      <c r="A143" s="81" t="s">
        <v>400</v>
      </c>
      <c r="B143" s="82" t="s">
        <v>45</v>
      </c>
      <c r="C143" s="81" t="s">
        <v>12</v>
      </c>
      <c r="D143" s="81" t="s">
        <v>46</v>
      </c>
      <c r="E143" s="83" t="s">
        <v>21</v>
      </c>
      <c r="F143" s="82">
        <v>6.3</v>
      </c>
      <c r="G143" s="84">
        <v>24.77</v>
      </c>
      <c r="H143" s="84">
        <f t="shared" si="10"/>
        <v>31.32</v>
      </c>
      <c r="I143" s="84">
        <f t="shared" si="11"/>
        <v>197.31</v>
      </c>
    </row>
    <row r="144" spans="1:9" ht="18" x14ac:dyDescent="0.2">
      <c r="A144" s="81" t="s">
        <v>401</v>
      </c>
      <c r="B144" s="82" t="s">
        <v>27</v>
      </c>
      <c r="C144" s="81" t="s">
        <v>12</v>
      </c>
      <c r="D144" s="81" t="s">
        <v>402</v>
      </c>
      <c r="E144" s="83" t="s">
        <v>21</v>
      </c>
      <c r="F144" s="82">
        <v>14.22</v>
      </c>
      <c r="G144" s="84">
        <v>21.36</v>
      </c>
      <c r="H144" s="84">
        <f t="shared" si="10"/>
        <v>27.01</v>
      </c>
      <c r="I144" s="84">
        <f t="shared" si="11"/>
        <v>384.08</v>
      </c>
    </row>
    <row r="145" spans="1:9" ht="18" x14ac:dyDescent="0.2">
      <c r="A145" s="81" t="s">
        <v>403</v>
      </c>
      <c r="B145" s="82" t="s">
        <v>47</v>
      </c>
      <c r="C145" s="81" t="s">
        <v>12</v>
      </c>
      <c r="D145" s="81" t="s">
        <v>48</v>
      </c>
      <c r="E145" s="83" t="s">
        <v>18</v>
      </c>
      <c r="F145" s="82">
        <v>0.16</v>
      </c>
      <c r="G145" s="84">
        <v>156.09</v>
      </c>
      <c r="H145" s="84">
        <f t="shared" si="10"/>
        <v>197.4</v>
      </c>
      <c r="I145" s="84">
        <f t="shared" si="11"/>
        <v>31.58</v>
      </c>
    </row>
    <row r="146" spans="1:9" ht="18" x14ac:dyDescent="0.2">
      <c r="A146" s="81" t="s">
        <v>404</v>
      </c>
      <c r="B146" s="82" t="s">
        <v>49</v>
      </c>
      <c r="C146" s="81" t="s">
        <v>12</v>
      </c>
      <c r="D146" s="81" t="s">
        <v>50</v>
      </c>
      <c r="E146" s="83" t="s">
        <v>21</v>
      </c>
      <c r="F146" s="82">
        <v>13.8</v>
      </c>
      <c r="G146" s="84">
        <v>39.61</v>
      </c>
      <c r="H146" s="84">
        <f t="shared" si="10"/>
        <v>50.09</v>
      </c>
      <c r="I146" s="84">
        <f t="shared" si="11"/>
        <v>691.24</v>
      </c>
    </row>
    <row r="147" spans="1:9" ht="18" x14ac:dyDescent="0.2">
      <c r="A147" s="81" t="s">
        <v>405</v>
      </c>
      <c r="B147" s="82" t="s">
        <v>53</v>
      </c>
      <c r="C147" s="81" t="s">
        <v>12</v>
      </c>
      <c r="D147" s="81" t="s">
        <v>54</v>
      </c>
      <c r="E147" s="83" t="s">
        <v>21</v>
      </c>
      <c r="F147" s="82">
        <v>10.199999999999999</v>
      </c>
      <c r="G147" s="84">
        <v>13.65</v>
      </c>
      <c r="H147" s="84">
        <f t="shared" si="10"/>
        <v>17.260000000000002</v>
      </c>
      <c r="I147" s="84">
        <f t="shared" si="11"/>
        <v>176.05</v>
      </c>
    </row>
    <row r="148" spans="1:9" ht="18" x14ac:dyDescent="0.2">
      <c r="A148" s="81" t="s">
        <v>406</v>
      </c>
      <c r="B148" s="82" t="s">
        <v>51</v>
      </c>
      <c r="C148" s="81" t="s">
        <v>12</v>
      </c>
      <c r="D148" s="81" t="s">
        <v>52</v>
      </c>
      <c r="E148" s="83" t="s">
        <v>21</v>
      </c>
      <c r="F148" s="82">
        <v>9.5</v>
      </c>
      <c r="G148" s="84">
        <v>20.22</v>
      </c>
      <c r="H148" s="84">
        <f t="shared" si="10"/>
        <v>25.57</v>
      </c>
      <c r="I148" s="84">
        <f t="shared" si="11"/>
        <v>242.91</v>
      </c>
    </row>
    <row r="149" spans="1:9" ht="18" x14ac:dyDescent="0.2">
      <c r="A149" s="81" t="s">
        <v>407</v>
      </c>
      <c r="B149" s="82" t="s">
        <v>55</v>
      </c>
      <c r="C149" s="81" t="s">
        <v>12</v>
      </c>
      <c r="D149" s="81" t="s">
        <v>56</v>
      </c>
      <c r="E149" s="83" t="s">
        <v>23</v>
      </c>
      <c r="F149" s="82">
        <v>11</v>
      </c>
      <c r="G149" s="84">
        <v>7.38</v>
      </c>
      <c r="H149" s="84">
        <f t="shared" si="10"/>
        <v>9.33</v>
      </c>
      <c r="I149" s="84">
        <f t="shared" si="11"/>
        <v>102.63</v>
      </c>
    </row>
    <row r="150" spans="1:9" ht="18" x14ac:dyDescent="0.2">
      <c r="A150" s="81" t="s">
        <v>408</v>
      </c>
      <c r="B150" s="82" t="s">
        <v>55</v>
      </c>
      <c r="C150" s="81" t="s">
        <v>12</v>
      </c>
      <c r="D150" s="81" t="s">
        <v>57</v>
      </c>
      <c r="E150" s="83" t="s">
        <v>23</v>
      </c>
      <c r="F150" s="82">
        <v>4</v>
      </c>
      <c r="G150" s="84">
        <v>7.38</v>
      </c>
      <c r="H150" s="84">
        <f t="shared" si="10"/>
        <v>9.33</v>
      </c>
      <c r="I150" s="84">
        <f t="shared" si="11"/>
        <v>37.32</v>
      </c>
    </row>
    <row r="151" spans="1:9" ht="18" x14ac:dyDescent="0.2">
      <c r="A151" s="81" t="s">
        <v>409</v>
      </c>
      <c r="B151" s="82" t="s">
        <v>58</v>
      </c>
      <c r="C151" s="81" t="s">
        <v>12</v>
      </c>
      <c r="D151" s="81" t="s">
        <v>59</v>
      </c>
      <c r="E151" s="83" t="s">
        <v>23</v>
      </c>
      <c r="F151" s="82">
        <v>4</v>
      </c>
      <c r="G151" s="84">
        <v>21.48</v>
      </c>
      <c r="H151" s="84">
        <f t="shared" si="10"/>
        <v>27.16</v>
      </c>
      <c r="I151" s="84">
        <f t="shared" si="11"/>
        <v>108.64</v>
      </c>
    </row>
    <row r="152" spans="1:9" ht="18" x14ac:dyDescent="0.2">
      <c r="A152" s="81" t="s">
        <v>410</v>
      </c>
      <c r="B152" s="82" t="s">
        <v>60</v>
      </c>
      <c r="C152" s="81" t="s">
        <v>12</v>
      </c>
      <c r="D152" s="81" t="s">
        <v>61</v>
      </c>
      <c r="E152" s="83" t="s">
        <v>23</v>
      </c>
      <c r="F152" s="82">
        <v>4</v>
      </c>
      <c r="G152" s="84">
        <v>25.68</v>
      </c>
      <c r="H152" s="84">
        <f t="shared" si="10"/>
        <v>32.47</v>
      </c>
      <c r="I152" s="84">
        <f t="shared" si="11"/>
        <v>129.88</v>
      </c>
    </row>
    <row r="153" spans="1:9" ht="18" x14ac:dyDescent="0.2">
      <c r="A153" s="81" t="s">
        <v>411</v>
      </c>
      <c r="B153" s="82" t="s">
        <v>412</v>
      </c>
      <c r="C153" s="81" t="s">
        <v>12</v>
      </c>
      <c r="D153" s="81" t="s">
        <v>413</v>
      </c>
      <c r="E153" s="83" t="s">
        <v>23</v>
      </c>
      <c r="F153" s="82">
        <v>3</v>
      </c>
      <c r="G153" s="84">
        <v>17.46</v>
      </c>
      <c r="H153" s="84">
        <f t="shared" si="10"/>
        <v>22.08</v>
      </c>
      <c r="I153" s="84">
        <f t="shared" si="11"/>
        <v>66.239999999999995</v>
      </c>
    </row>
    <row r="154" spans="1:9" ht="18" x14ac:dyDescent="0.2">
      <c r="A154" s="81" t="s">
        <v>414</v>
      </c>
      <c r="B154" s="82" t="s">
        <v>64</v>
      </c>
      <c r="C154" s="81" t="s">
        <v>12</v>
      </c>
      <c r="D154" s="81" t="s">
        <v>65</v>
      </c>
      <c r="E154" s="83" t="s">
        <v>23</v>
      </c>
      <c r="F154" s="82">
        <v>3</v>
      </c>
      <c r="G154" s="84">
        <v>24.59</v>
      </c>
      <c r="H154" s="84">
        <f t="shared" si="10"/>
        <v>31.09</v>
      </c>
      <c r="I154" s="84">
        <f t="shared" si="11"/>
        <v>93.27</v>
      </c>
    </row>
    <row r="155" spans="1:9" ht="18" x14ac:dyDescent="0.2">
      <c r="A155" s="81" t="s">
        <v>415</v>
      </c>
      <c r="B155" s="82" t="s">
        <v>66</v>
      </c>
      <c r="C155" s="81" t="s">
        <v>12</v>
      </c>
      <c r="D155" s="81" t="s">
        <v>67</v>
      </c>
      <c r="E155" s="83" t="s">
        <v>23</v>
      </c>
      <c r="F155" s="82">
        <v>2</v>
      </c>
      <c r="G155" s="84">
        <v>422.32</v>
      </c>
      <c r="H155" s="84">
        <f t="shared" si="10"/>
        <v>534.1</v>
      </c>
      <c r="I155" s="84">
        <f t="shared" si="11"/>
        <v>1068.2</v>
      </c>
    </row>
    <row r="156" spans="1:9" ht="18" x14ac:dyDescent="0.2">
      <c r="A156" s="81" t="s">
        <v>416</v>
      </c>
      <c r="B156" s="82" t="s">
        <v>62</v>
      </c>
      <c r="C156" s="81" t="s">
        <v>12</v>
      </c>
      <c r="D156" s="81" t="s">
        <v>63</v>
      </c>
      <c r="E156" s="83" t="s">
        <v>23</v>
      </c>
      <c r="F156" s="82">
        <v>4</v>
      </c>
      <c r="G156" s="84">
        <v>20.43</v>
      </c>
      <c r="H156" s="84">
        <f t="shared" si="10"/>
        <v>25.83</v>
      </c>
      <c r="I156" s="84">
        <f t="shared" si="11"/>
        <v>103.32</v>
      </c>
    </row>
    <row r="157" spans="1:9" x14ac:dyDescent="0.2">
      <c r="A157" s="81" t="s">
        <v>417</v>
      </c>
      <c r="B157" s="82" t="s">
        <v>68</v>
      </c>
      <c r="C157" s="81" t="s">
        <v>12</v>
      </c>
      <c r="D157" s="81" t="s">
        <v>69</v>
      </c>
      <c r="E157" s="83" t="s">
        <v>18</v>
      </c>
      <c r="F157" s="82">
        <v>0.2</v>
      </c>
      <c r="G157" s="84">
        <v>37.56</v>
      </c>
      <c r="H157" s="84">
        <f t="shared" si="10"/>
        <v>47.5</v>
      </c>
      <c r="I157" s="84">
        <f t="shared" si="11"/>
        <v>9.5</v>
      </c>
    </row>
    <row r="158" spans="1:9" x14ac:dyDescent="0.2">
      <c r="A158" s="81" t="s">
        <v>418</v>
      </c>
      <c r="B158" s="82" t="s">
        <v>70</v>
      </c>
      <c r="C158" s="81" t="s">
        <v>12</v>
      </c>
      <c r="D158" s="81" t="s">
        <v>419</v>
      </c>
      <c r="E158" s="83" t="s">
        <v>17</v>
      </c>
      <c r="F158" s="82">
        <v>1.26</v>
      </c>
      <c r="G158" s="84">
        <v>90.82</v>
      </c>
      <c r="H158" s="84">
        <f t="shared" si="10"/>
        <v>114.86</v>
      </c>
      <c r="I158" s="84">
        <f t="shared" si="11"/>
        <v>144.72</v>
      </c>
    </row>
    <row r="159" spans="1:9" x14ac:dyDescent="0.2">
      <c r="A159" s="78" t="s">
        <v>420</v>
      </c>
      <c r="B159" s="78"/>
      <c r="C159" s="78"/>
      <c r="D159" s="78" t="s">
        <v>486</v>
      </c>
      <c r="E159" s="78"/>
      <c r="F159" s="79"/>
      <c r="G159" s="78"/>
      <c r="H159" s="78"/>
      <c r="I159" s="80">
        <v>877.5</v>
      </c>
    </row>
    <row r="160" spans="1:9" x14ac:dyDescent="0.2">
      <c r="A160" s="81" t="s">
        <v>421</v>
      </c>
      <c r="B160" s="82" t="s">
        <v>487</v>
      </c>
      <c r="C160" s="81" t="s">
        <v>12</v>
      </c>
      <c r="D160" s="81" t="s">
        <v>488</v>
      </c>
      <c r="E160" s="83" t="s">
        <v>18</v>
      </c>
      <c r="F160" s="82">
        <v>0.32400000000000001</v>
      </c>
      <c r="G160" s="84">
        <v>92.26</v>
      </c>
      <c r="H160" s="84">
        <f>TRUNC(G160 * (1 + 26.47 / 100), 2)</f>
        <v>116.68</v>
      </c>
      <c r="I160" s="84">
        <f>TRUNC(F160 * H160, 2)</f>
        <v>37.799999999999997</v>
      </c>
    </row>
    <row r="161" spans="1:9" x14ac:dyDescent="0.2">
      <c r="A161" s="81" t="s">
        <v>489</v>
      </c>
      <c r="B161" s="82" t="s">
        <v>490</v>
      </c>
      <c r="C161" s="81" t="s">
        <v>12</v>
      </c>
      <c r="D161" s="81" t="s">
        <v>491</v>
      </c>
      <c r="E161" s="83" t="s">
        <v>17</v>
      </c>
      <c r="F161" s="82">
        <v>2.16</v>
      </c>
      <c r="G161" s="84">
        <v>5.9</v>
      </c>
      <c r="H161" s="84">
        <f>TRUNC(G161 * (1 + 26.47 / 100), 2)</f>
        <v>7.46</v>
      </c>
      <c r="I161" s="84">
        <f>TRUNC(F161 * H161, 2)</f>
        <v>16.11</v>
      </c>
    </row>
    <row r="162" spans="1:9" x14ac:dyDescent="0.2">
      <c r="A162" s="81" t="s">
        <v>492</v>
      </c>
      <c r="B162" s="82" t="s">
        <v>493</v>
      </c>
      <c r="C162" s="81" t="s">
        <v>12</v>
      </c>
      <c r="D162" s="81" t="s">
        <v>494</v>
      </c>
      <c r="E162" s="83" t="s">
        <v>18</v>
      </c>
      <c r="F162" s="82">
        <v>0.54</v>
      </c>
      <c r="G162" s="84">
        <v>188.57</v>
      </c>
      <c r="H162" s="84">
        <f>TRUNC(G162 * (1 + 26.47 / 100), 2)</f>
        <v>238.48</v>
      </c>
      <c r="I162" s="84">
        <f>TRUNC(F162 * H162, 2)</f>
        <v>128.77000000000001</v>
      </c>
    </row>
    <row r="163" spans="1:9" x14ac:dyDescent="0.2">
      <c r="A163" s="81" t="s">
        <v>495</v>
      </c>
      <c r="B163" s="82" t="s">
        <v>496</v>
      </c>
      <c r="C163" s="81" t="s">
        <v>12</v>
      </c>
      <c r="D163" s="81" t="s">
        <v>497</v>
      </c>
      <c r="E163" s="83" t="s">
        <v>17</v>
      </c>
      <c r="F163" s="82">
        <v>14</v>
      </c>
      <c r="G163" s="84">
        <v>39.25</v>
      </c>
      <c r="H163" s="84">
        <f>TRUNC(G163 * (1 + 26.47 / 100), 2)</f>
        <v>49.63</v>
      </c>
      <c r="I163" s="84">
        <f>TRUNC(F163 * H163, 2)</f>
        <v>694.82</v>
      </c>
    </row>
    <row r="164" spans="1:9" x14ac:dyDescent="0.2">
      <c r="A164" s="78" t="s">
        <v>498</v>
      </c>
      <c r="B164" s="78"/>
      <c r="C164" s="78"/>
      <c r="D164" s="78" t="s">
        <v>71</v>
      </c>
      <c r="E164" s="78"/>
      <c r="F164" s="79"/>
      <c r="G164" s="78"/>
      <c r="H164" s="78"/>
      <c r="I164" s="80">
        <v>729.19</v>
      </c>
    </row>
    <row r="165" spans="1:9" x14ac:dyDescent="0.2">
      <c r="A165" s="81" t="s">
        <v>499</v>
      </c>
      <c r="B165" s="82" t="s">
        <v>422</v>
      </c>
      <c r="C165" s="81" t="s">
        <v>22</v>
      </c>
      <c r="D165" s="81" t="s">
        <v>423</v>
      </c>
      <c r="E165" s="83" t="s">
        <v>17</v>
      </c>
      <c r="F165" s="82">
        <v>34.51</v>
      </c>
      <c r="G165" s="84">
        <v>16.71</v>
      </c>
      <c r="H165" s="84">
        <f>TRUNC(G165 * (1 + 26.47 / 100), 2)</f>
        <v>21.13</v>
      </c>
      <c r="I165" s="84">
        <f>TRUNC(F165 * H165, 2)</f>
        <v>729.19</v>
      </c>
    </row>
  </sheetData>
  <mergeCells count="2">
    <mergeCell ref="A2:I2"/>
    <mergeCell ref="A3:I3"/>
  </mergeCells>
  <pageMargins left="0.23622047244094491" right="0.23622047244094491" top="0.59055118110236227" bottom="0.70866141732283472" header="0.59055118110236227" footer="0.70866141732283472"/>
  <pageSetup paperSize="9" scale="99" fitToHeight="0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showOutlineSymbols="0" showWhiteSpace="0" zoomScale="80" zoomScaleNormal="80" workbookViewId="0">
      <selection activeCell="O26" sqref="O26"/>
    </sheetView>
  </sheetViews>
  <sheetFormatPr defaultRowHeight="14.25" x14ac:dyDescent="0.2"/>
  <cols>
    <col min="1" max="2" width="10" bestFit="1" customWidth="1"/>
    <col min="3" max="3" width="9.875" bestFit="1" customWidth="1"/>
    <col min="4" max="4" width="9.625" bestFit="1" customWidth="1"/>
    <col min="5" max="5" width="5.25" customWidth="1"/>
    <col min="6" max="6" width="8.375" bestFit="1" customWidth="1"/>
    <col min="7" max="7" width="7.5" bestFit="1" customWidth="1"/>
    <col min="8" max="8" width="10.875" bestFit="1" customWidth="1"/>
    <col min="9" max="9" width="11.625" customWidth="1"/>
  </cols>
  <sheetData>
    <row r="1" spans="1:10" ht="15" customHeight="1" x14ac:dyDescent="0.2">
      <c r="A1" s="1"/>
      <c r="B1" s="1"/>
      <c r="C1" s="1"/>
      <c r="D1" s="1"/>
      <c r="E1" s="3"/>
      <c r="F1" s="3"/>
      <c r="G1" s="3"/>
      <c r="H1" s="3"/>
      <c r="I1" s="1"/>
    </row>
    <row r="2" spans="1:10" ht="91.5" customHeight="1" x14ac:dyDescent="0.2">
      <c r="A2" s="2"/>
      <c r="B2" s="2"/>
      <c r="C2" s="2"/>
      <c r="D2" s="2"/>
      <c r="E2" s="4"/>
      <c r="F2" s="4"/>
      <c r="G2" s="4"/>
      <c r="H2" s="4"/>
      <c r="I2" s="2"/>
    </row>
    <row r="3" spans="1:10" x14ac:dyDescent="0.2">
      <c r="A3" s="2"/>
      <c r="B3" s="2"/>
      <c r="C3" s="2"/>
      <c r="D3" s="2"/>
      <c r="E3" s="4"/>
      <c r="F3" s="4"/>
      <c r="G3" s="4"/>
      <c r="H3" s="4"/>
      <c r="I3" s="2"/>
    </row>
    <row r="4" spans="1:10" ht="15" customHeight="1" x14ac:dyDescent="0.25">
      <c r="A4" s="32" t="s">
        <v>424</v>
      </c>
      <c r="B4" s="33"/>
      <c r="C4" s="33"/>
      <c r="D4" s="33"/>
      <c r="E4" s="33"/>
      <c r="F4" s="33"/>
      <c r="G4" s="33"/>
      <c r="H4" s="33"/>
      <c r="I4" s="33"/>
    </row>
    <row r="5" spans="1:10" x14ac:dyDescent="0.2">
      <c r="A5" s="28"/>
      <c r="B5" s="61"/>
      <c r="C5" s="61"/>
      <c r="D5" s="61"/>
      <c r="E5" s="29"/>
      <c r="F5" s="29"/>
      <c r="G5" s="29"/>
      <c r="H5" s="29"/>
      <c r="I5" s="29"/>
      <c r="J5" s="29"/>
    </row>
    <row r="6" spans="1:10" ht="14.25" customHeight="1" x14ac:dyDescent="0.2">
      <c r="A6" s="53" t="s">
        <v>425</v>
      </c>
      <c r="B6" s="54"/>
      <c r="C6" s="54"/>
      <c r="D6" s="54"/>
      <c r="E6" s="54"/>
      <c r="F6" s="54"/>
      <c r="G6" s="54"/>
      <c r="H6" s="54"/>
      <c r="I6" s="53" t="s">
        <v>426</v>
      </c>
      <c r="J6" s="55"/>
    </row>
    <row r="7" spans="1:10" ht="14.25" customHeight="1" x14ac:dyDescent="0.2">
      <c r="A7" s="56" t="s">
        <v>475</v>
      </c>
      <c r="B7" s="57"/>
      <c r="C7" s="57"/>
      <c r="D7" s="57"/>
      <c r="E7" s="57"/>
      <c r="F7" s="57"/>
      <c r="G7" s="57"/>
      <c r="H7" s="58"/>
      <c r="I7" s="59" t="s">
        <v>75</v>
      </c>
      <c r="J7" s="60"/>
    </row>
    <row r="8" spans="1:10" x14ac:dyDescent="0.2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ht="27.75" customHeight="1" x14ac:dyDescent="0.2">
      <c r="A9" s="51" t="s">
        <v>427</v>
      </c>
      <c r="B9" s="51"/>
      <c r="C9" s="51"/>
      <c r="D9" s="51"/>
      <c r="E9" s="51"/>
      <c r="F9" s="51"/>
      <c r="G9" s="51"/>
      <c r="H9" s="51"/>
      <c r="I9" s="44">
        <v>0.6</v>
      </c>
      <c r="J9" s="44"/>
    </row>
    <row r="10" spans="1:10" ht="15" customHeight="1" x14ac:dyDescent="0.2">
      <c r="A10" s="52" t="s">
        <v>428</v>
      </c>
      <c r="B10" s="52"/>
      <c r="C10" s="52"/>
      <c r="D10" s="52"/>
      <c r="E10" s="52"/>
      <c r="F10" s="52"/>
      <c r="G10" s="52"/>
      <c r="H10" s="52"/>
      <c r="I10" s="44">
        <v>0.03</v>
      </c>
      <c r="J10" s="44"/>
    </row>
    <row r="11" spans="1:10" ht="1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4.25" customHeight="1" x14ac:dyDescent="0.2">
      <c r="A12" s="45" t="s">
        <v>429</v>
      </c>
      <c r="B12" s="45"/>
      <c r="C12" s="45"/>
      <c r="D12" s="45"/>
      <c r="E12" s="45" t="s">
        <v>430</v>
      </c>
      <c r="F12" s="46" t="s">
        <v>431</v>
      </c>
      <c r="G12" s="46" t="s">
        <v>432</v>
      </c>
      <c r="H12" s="47" t="s">
        <v>433</v>
      </c>
      <c r="I12" s="47" t="s">
        <v>434</v>
      </c>
      <c r="J12" s="48" t="s">
        <v>435</v>
      </c>
    </row>
    <row r="13" spans="1:10" ht="14.25" customHeight="1" x14ac:dyDescent="0.2">
      <c r="A13" s="45"/>
      <c r="B13" s="45"/>
      <c r="C13" s="45"/>
      <c r="D13" s="45"/>
      <c r="E13" s="45"/>
      <c r="F13" s="46"/>
      <c r="G13" s="46"/>
      <c r="H13" s="47"/>
      <c r="I13" s="47"/>
      <c r="J13" s="48"/>
    </row>
    <row r="14" spans="1:10" ht="14.25" customHeight="1" x14ac:dyDescent="0.2">
      <c r="A14" s="49" t="s">
        <v>457</v>
      </c>
      <c r="B14" s="49"/>
      <c r="C14" s="49"/>
      <c r="D14" s="49"/>
      <c r="E14" s="12" t="s">
        <v>458</v>
      </c>
      <c r="F14" s="13">
        <v>0.03</v>
      </c>
      <c r="G14" s="14" t="s">
        <v>78</v>
      </c>
      <c r="H14" s="15">
        <v>0.03</v>
      </c>
      <c r="I14" s="15">
        <v>0.04</v>
      </c>
      <c r="J14" s="15">
        <v>5.5E-2</v>
      </c>
    </row>
    <row r="15" spans="1:10" ht="15" customHeight="1" x14ac:dyDescent="0.2">
      <c r="A15" s="49" t="s">
        <v>459</v>
      </c>
      <c r="B15" s="49"/>
      <c r="C15" s="49"/>
      <c r="D15" s="49"/>
      <c r="E15" s="12" t="s">
        <v>460</v>
      </c>
      <c r="F15" s="13">
        <v>8.0000000000000002E-3</v>
      </c>
      <c r="G15" s="14" t="s">
        <v>78</v>
      </c>
      <c r="H15" s="15">
        <v>8.0000000000000002E-3</v>
      </c>
      <c r="I15" s="15">
        <v>8.0000000000000002E-3</v>
      </c>
      <c r="J15" s="15">
        <v>0.01</v>
      </c>
    </row>
    <row r="16" spans="1:10" ht="15" x14ac:dyDescent="0.2">
      <c r="A16" s="49" t="s">
        <v>461</v>
      </c>
      <c r="B16" s="49"/>
      <c r="C16" s="49"/>
      <c r="D16" s="49"/>
      <c r="E16" s="12" t="s">
        <v>462</v>
      </c>
      <c r="F16" s="13">
        <v>1.15E-2</v>
      </c>
      <c r="G16" s="14" t="s">
        <v>78</v>
      </c>
      <c r="H16" s="15">
        <v>9.7000000000000003E-3</v>
      </c>
      <c r="I16" s="15">
        <v>1.2699999999999999E-2</v>
      </c>
      <c r="J16" s="15">
        <v>1.2699999999999999E-2</v>
      </c>
    </row>
    <row r="17" spans="1:10" ht="15" customHeight="1" x14ac:dyDescent="0.2">
      <c r="A17" s="49" t="s">
        <v>463</v>
      </c>
      <c r="B17" s="49"/>
      <c r="C17" s="49"/>
      <c r="D17" s="49"/>
      <c r="E17" s="12" t="s">
        <v>464</v>
      </c>
      <c r="F17" s="13">
        <v>1.23E-2</v>
      </c>
      <c r="G17" s="14" t="s">
        <v>78</v>
      </c>
      <c r="H17" s="15">
        <v>5.8999999999999999E-3</v>
      </c>
      <c r="I17" s="15">
        <v>1.23E-2</v>
      </c>
      <c r="J17" s="15">
        <v>1.3899999999999999E-2</v>
      </c>
    </row>
    <row r="18" spans="1:10" ht="15" x14ac:dyDescent="0.2">
      <c r="A18" s="49" t="s">
        <v>465</v>
      </c>
      <c r="B18" s="49"/>
      <c r="C18" s="49"/>
      <c r="D18" s="49"/>
      <c r="E18" s="12" t="s">
        <v>466</v>
      </c>
      <c r="F18" s="13">
        <v>7.1999999999999995E-2</v>
      </c>
      <c r="G18" s="14" t="s">
        <v>78</v>
      </c>
      <c r="H18" s="15">
        <v>6.1600000000000002E-2</v>
      </c>
      <c r="I18" s="15">
        <v>7.400000000000001E-2</v>
      </c>
      <c r="J18" s="15">
        <v>8.9600000000000013E-2</v>
      </c>
    </row>
    <row r="19" spans="1:10" ht="15" x14ac:dyDescent="0.2">
      <c r="A19" s="50" t="s">
        <v>436</v>
      </c>
      <c r="B19" s="50"/>
      <c r="C19" s="50"/>
      <c r="D19" s="50"/>
      <c r="E19" s="12" t="s">
        <v>437</v>
      </c>
      <c r="F19" s="13">
        <v>3.6499999999999998E-2</v>
      </c>
      <c r="G19" s="14" t="s">
        <v>78</v>
      </c>
      <c r="H19" s="15">
        <v>3.6499999999999998E-2</v>
      </c>
      <c r="I19" s="15">
        <v>3.6499999999999998E-2</v>
      </c>
      <c r="J19" s="15">
        <v>3.6499999999999998E-2</v>
      </c>
    </row>
    <row r="20" spans="1:10" ht="15" customHeight="1" x14ac:dyDescent="0.2">
      <c r="A20" s="49" t="s">
        <v>438</v>
      </c>
      <c r="B20" s="49"/>
      <c r="C20" s="49"/>
      <c r="D20" s="49"/>
      <c r="E20" s="12" t="s">
        <v>439</v>
      </c>
      <c r="F20" s="15">
        <v>1.7999999999999999E-2</v>
      </c>
      <c r="G20" s="14" t="s">
        <v>78</v>
      </c>
      <c r="H20" s="15">
        <v>0</v>
      </c>
      <c r="I20" s="15">
        <v>2.5000000000000001E-2</v>
      </c>
      <c r="J20" s="15">
        <v>0.05</v>
      </c>
    </row>
    <row r="21" spans="1:10" ht="25.5" customHeight="1" x14ac:dyDescent="0.2">
      <c r="A21" s="49" t="s">
        <v>440</v>
      </c>
      <c r="B21" s="49"/>
      <c r="C21" s="49"/>
      <c r="D21" s="49"/>
      <c r="E21" s="12" t="s">
        <v>441</v>
      </c>
      <c r="F21" s="15">
        <v>4.4999999999999998E-2</v>
      </c>
      <c r="G21" s="14" t="s">
        <v>467</v>
      </c>
      <c r="H21" s="16">
        <v>0</v>
      </c>
      <c r="I21" s="16">
        <v>4.4999999999999998E-2</v>
      </c>
      <c r="J21" s="16">
        <v>4.4999999999999998E-2</v>
      </c>
    </row>
    <row r="22" spans="1:10" ht="28.5" customHeight="1" x14ac:dyDescent="0.2">
      <c r="A22" s="49" t="s">
        <v>442</v>
      </c>
      <c r="B22" s="49"/>
      <c r="C22" s="49"/>
      <c r="D22" s="49"/>
      <c r="E22" s="17" t="s">
        <v>443</v>
      </c>
      <c r="F22" s="15">
        <v>0.2046</v>
      </c>
      <c r="G22" s="18" t="s">
        <v>467</v>
      </c>
      <c r="H22" s="15">
        <v>0.2034</v>
      </c>
      <c r="I22" s="15">
        <v>0.22120000000000001</v>
      </c>
      <c r="J22" s="15">
        <v>0.25</v>
      </c>
    </row>
    <row r="23" spans="1:10" ht="28.5" customHeight="1" x14ac:dyDescent="0.2">
      <c r="A23" s="35" t="s">
        <v>444</v>
      </c>
      <c r="B23" s="35"/>
      <c r="C23" s="35"/>
      <c r="D23" s="35"/>
      <c r="E23" s="30" t="s">
        <v>445</v>
      </c>
      <c r="F23" s="31">
        <v>0.26469999999999999</v>
      </c>
      <c r="G23" s="19" t="s">
        <v>467</v>
      </c>
      <c r="H23" s="36"/>
      <c r="I23" s="36"/>
      <c r="J23" s="36"/>
    </row>
    <row r="24" spans="1:10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0" ht="23.25" x14ac:dyDescent="0.2">
      <c r="A25" s="20" t="s">
        <v>468</v>
      </c>
      <c r="B25" s="37" t="s">
        <v>446</v>
      </c>
      <c r="C25" s="37"/>
      <c r="D25" s="37"/>
      <c r="E25" s="37"/>
      <c r="F25" s="37"/>
      <c r="G25" s="37"/>
      <c r="H25" s="37"/>
      <c r="I25" s="37"/>
      <c r="J25" s="37"/>
    </row>
    <row r="26" spans="1:10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</row>
    <row r="27" spans="1:10" x14ac:dyDescent="0.2">
      <c r="A27" s="38" t="s">
        <v>447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 ht="15.75" x14ac:dyDescent="0.25">
      <c r="A28" s="21"/>
      <c r="B28" s="21"/>
      <c r="C28" s="21"/>
      <c r="D28" s="39" t="s">
        <v>469</v>
      </c>
      <c r="E28" s="43" t="s">
        <v>470</v>
      </c>
      <c r="F28" s="43"/>
      <c r="G28" s="43"/>
      <c r="H28" s="40" t="s">
        <v>448</v>
      </c>
      <c r="I28" s="21"/>
      <c r="J28" s="21"/>
    </row>
    <row r="29" spans="1:10" ht="15.75" x14ac:dyDescent="0.2">
      <c r="A29" s="21"/>
      <c r="B29" s="21"/>
      <c r="C29" s="21"/>
      <c r="D29" s="39"/>
      <c r="E29" s="42" t="s">
        <v>471</v>
      </c>
      <c r="F29" s="42"/>
      <c r="G29" s="42"/>
      <c r="H29" s="41"/>
      <c r="I29" s="21"/>
      <c r="J29" s="21"/>
    </row>
    <row r="30" spans="1:10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</row>
    <row r="31" spans="1:10" ht="15" customHeight="1" x14ac:dyDescent="0.2">
      <c r="A31" s="34" t="s">
        <v>476</v>
      </c>
      <c r="B31" s="34"/>
      <c r="C31" s="34"/>
      <c r="D31" s="34"/>
      <c r="E31" s="34"/>
      <c r="F31" s="34"/>
      <c r="G31" s="34"/>
      <c r="H31" s="34"/>
      <c r="I31" s="34"/>
      <c r="J31" s="34"/>
    </row>
    <row r="32" spans="1:10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</row>
    <row r="33" spans="1:10" ht="15" customHeight="1" x14ac:dyDescent="0.2">
      <c r="A33" s="34" t="s">
        <v>472</v>
      </c>
      <c r="B33" s="34"/>
      <c r="C33" s="34"/>
      <c r="D33" s="34"/>
      <c r="E33" s="34"/>
      <c r="F33" s="34"/>
      <c r="G33" s="34"/>
      <c r="H33" s="34"/>
      <c r="I33" s="34"/>
      <c r="J33" s="34"/>
    </row>
    <row r="34" spans="1:10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0" x14ac:dyDescent="0.2">
      <c r="A35" s="11" t="s">
        <v>449</v>
      </c>
      <c r="B35" s="11"/>
      <c r="C35" s="11"/>
      <c r="D35" s="11"/>
      <c r="E35" s="11"/>
      <c r="F35" s="11"/>
      <c r="G35" s="11"/>
      <c r="H35" s="11"/>
      <c r="I35" s="11"/>
      <c r="J35" s="11"/>
    </row>
    <row r="36" spans="1:10" x14ac:dyDescent="0.2">
      <c r="A36" s="62"/>
      <c r="B36" s="63"/>
      <c r="C36" s="63"/>
      <c r="D36" s="63"/>
      <c r="E36" s="63"/>
      <c r="F36" s="63"/>
      <c r="G36" s="63"/>
      <c r="H36" s="63"/>
      <c r="I36" s="63"/>
      <c r="J36" s="64"/>
    </row>
    <row r="37" spans="1:10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</row>
    <row r="38" spans="1:10" x14ac:dyDescent="0.2">
      <c r="A38" s="65" t="s">
        <v>473</v>
      </c>
      <c r="B38" s="65"/>
      <c r="C38" s="65"/>
      <c r="D38" s="65"/>
      <c r="E38" s="11"/>
      <c r="F38" s="11"/>
      <c r="G38" s="66">
        <v>43710</v>
      </c>
      <c r="H38" s="66"/>
      <c r="I38" s="66"/>
      <c r="J38" s="66"/>
    </row>
    <row r="39" spans="1:10" x14ac:dyDescent="0.2">
      <c r="A39" s="68" t="s">
        <v>450</v>
      </c>
      <c r="B39" s="68"/>
      <c r="C39" s="68"/>
      <c r="D39" s="68"/>
      <c r="E39" s="11"/>
      <c r="F39" s="23"/>
      <c r="G39" s="24" t="s">
        <v>451</v>
      </c>
      <c r="H39" s="25"/>
      <c r="I39" s="25"/>
      <c r="J39" s="25"/>
    </row>
    <row r="40" spans="1:10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0" ht="15" x14ac:dyDescent="0.2">
      <c r="A41" s="67"/>
      <c r="B41" s="67"/>
      <c r="C41" s="67"/>
      <c r="D41" s="67"/>
      <c r="E41" s="26"/>
      <c r="F41" s="26"/>
      <c r="G41" s="67"/>
      <c r="H41" s="67"/>
      <c r="I41" s="67"/>
      <c r="J41" s="67"/>
    </row>
    <row r="42" spans="1:10" x14ac:dyDescent="0.2">
      <c r="A42" s="69" t="s">
        <v>452</v>
      </c>
      <c r="B42" s="69"/>
      <c r="C42" s="69"/>
      <c r="D42" s="69"/>
      <c r="E42" s="27"/>
      <c r="F42" s="27"/>
      <c r="G42" s="69" t="s">
        <v>453</v>
      </c>
      <c r="H42" s="69"/>
      <c r="I42" s="69"/>
      <c r="J42" s="69"/>
    </row>
    <row r="43" spans="1:10" x14ac:dyDescent="0.2">
      <c r="A43" s="28" t="s">
        <v>454</v>
      </c>
      <c r="B43" s="61">
        <v>0</v>
      </c>
      <c r="C43" s="61"/>
      <c r="D43" s="61"/>
      <c r="E43" s="29"/>
      <c r="F43" s="29"/>
      <c r="G43" s="28" t="s">
        <v>454</v>
      </c>
      <c r="H43" s="70"/>
      <c r="I43" s="70"/>
      <c r="J43" s="70"/>
    </row>
    <row r="44" spans="1:10" x14ac:dyDescent="0.2">
      <c r="A44" s="28" t="s">
        <v>455</v>
      </c>
      <c r="B44" s="61">
        <v>0</v>
      </c>
      <c r="C44" s="61"/>
      <c r="D44" s="61"/>
      <c r="E44" s="29"/>
      <c r="F44" s="29"/>
      <c r="G44" s="28" t="s">
        <v>456</v>
      </c>
      <c r="H44" s="70"/>
      <c r="I44" s="70"/>
      <c r="J44" s="70"/>
    </row>
    <row r="45" spans="1:10" x14ac:dyDescent="0.2">
      <c r="A45" s="28" t="s">
        <v>474</v>
      </c>
      <c r="B45" s="61">
        <v>0</v>
      </c>
      <c r="C45" s="61"/>
      <c r="D45" s="61"/>
      <c r="E45" s="29"/>
      <c r="F45" s="29"/>
      <c r="G45" s="29"/>
      <c r="H45" s="29"/>
      <c r="I45" s="29"/>
      <c r="J45" s="29"/>
    </row>
    <row r="46" spans="1:10" x14ac:dyDescent="0.2">
      <c r="A46" s="28" t="s">
        <v>477</v>
      </c>
      <c r="B46" s="61">
        <v>0</v>
      </c>
      <c r="C46" s="61"/>
      <c r="D46" s="61"/>
      <c r="E46" s="11"/>
      <c r="F46" s="11"/>
      <c r="G46" s="11"/>
      <c r="H46" s="11"/>
      <c r="I46" s="11"/>
      <c r="J46" s="11"/>
    </row>
    <row r="47" spans="1:10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</row>
  </sheetData>
  <mergeCells count="50">
    <mergeCell ref="B45:D45"/>
    <mergeCell ref="B46:D46"/>
    <mergeCell ref="A33:J33"/>
    <mergeCell ref="A36:J36"/>
    <mergeCell ref="A38:D38"/>
    <mergeCell ref="G38:J38"/>
    <mergeCell ref="A41:D41"/>
    <mergeCell ref="G41:J41"/>
    <mergeCell ref="A39:D39"/>
    <mergeCell ref="A42:D42"/>
    <mergeCell ref="G42:J42"/>
    <mergeCell ref="H44:J44"/>
    <mergeCell ref="B43:D43"/>
    <mergeCell ref="H43:J43"/>
    <mergeCell ref="B44:D44"/>
    <mergeCell ref="I9:J9"/>
    <mergeCell ref="A4:I4"/>
    <mergeCell ref="A6:H6"/>
    <mergeCell ref="I6:J6"/>
    <mergeCell ref="A7:H7"/>
    <mergeCell ref="I7:J7"/>
    <mergeCell ref="B5:D5"/>
    <mergeCell ref="A14:D14"/>
    <mergeCell ref="A15:D15"/>
    <mergeCell ref="A16:D16"/>
    <mergeCell ref="A17:D17"/>
    <mergeCell ref="A9:H9"/>
    <mergeCell ref="A10:H10"/>
    <mergeCell ref="A18:D18"/>
    <mergeCell ref="A19:D19"/>
    <mergeCell ref="A20:D20"/>
    <mergeCell ref="A21:D21"/>
    <mergeCell ref="A22:D22"/>
    <mergeCell ref="I10:J10"/>
    <mergeCell ref="A12:D13"/>
    <mergeCell ref="E12:E13"/>
    <mergeCell ref="F12:F13"/>
    <mergeCell ref="G12:G13"/>
    <mergeCell ref="H12:H13"/>
    <mergeCell ref="I12:I13"/>
    <mergeCell ref="J12:J13"/>
    <mergeCell ref="A31:J31"/>
    <mergeCell ref="A23:D23"/>
    <mergeCell ref="H23:J23"/>
    <mergeCell ref="B25:J25"/>
    <mergeCell ref="A27:J27"/>
    <mergeCell ref="D28:D29"/>
    <mergeCell ref="H28:H29"/>
    <mergeCell ref="E29:G29"/>
    <mergeCell ref="E28:G28"/>
  </mergeCells>
  <conditionalFormatting sqref="G38">
    <cfRule type="expression" dxfId="8" priority="3" stopIfTrue="1">
      <formula>$O$41=""</formula>
    </cfRule>
  </conditionalFormatting>
  <conditionalFormatting sqref="G14:G23">
    <cfRule type="expression" dxfId="7" priority="8" stopIfTrue="1">
      <formula>AND(G14&lt;&gt;"OK",G14&lt;&gt;"-",G14&lt;&gt;"")</formula>
    </cfRule>
    <cfRule type="cellIs" dxfId="6" priority="9" stopIfTrue="1" operator="equal">
      <formula>"OK"</formula>
    </cfRule>
  </conditionalFormatting>
  <conditionalFormatting sqref="A22:F22">
    <cfRule type="expression" dxfId="5" priority="7" stopIfTrue="1">
      <formula>$Q$10="Não"</formula>
    </cfRule>
  </conditionalFormatting>
  <conditionalFormatting sqref="A23:F23">
    <cfRule type="expression" dxfId="4" priority="6" stopIfTrue="1">
      <formula>$Q$10="sim"</formula>
    </cfRule>
  </conditionalFormatting>
  <conditionalFormatting sqref="H23:J23">
    <cfRule type="expression" dxfId="3" priority="5" stopIfTrue="1">
      <formula>$Q$10="sim"</formula>
    </cfRule>
  </conditionalFormatting>
  <conditionalFormatting sqref="H43:J44">
    <cfRule type="expression" dxfId="2" priority="4" stopIfTrue="1">
      <formula>H43=""</formula>
    </cfRule>
  </conditionalFormatting>
  <conditionalFormatting sqref="A25:J25">
    <cfRule type="expression" dxfId="1" priority="2" stopIfTrue="1">
      <formula>AND(NOT($V$26),NOT($V$28))</formula>
    </cfRule>
  </conditionalFormatting>
  <conditionalFormatting sqref="H14:J22">
    <cfRule type="expression" dxfId="0" priority="1" stopIfTrue="1">
      <formula>$I$10=$A$57</formula>
    </cfRule>
  </conditionalFormatting>
  <pageMargins left="0.25" right="0.25" top="0.75" bottom="0.75" header="0.3" footer="0.3"/>
  <pageSetup paperSize="9" scale="94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 </vt:lpstr>
      <vt:lpstr>BDI</vt:lpstr>
      <vt:lpstr>'Orçamento 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cp:lastPrinted>2019-09-03T13:03:45Z</cp:lastPrinted>
  <dcterms:created xsi:type="dcterms:W3CDTF">2019-08-12T14:07:54Z</dcterms:created>
  <dcterms:modified xsi:type="dcterms:W3CDTF">2019-09-03T13:05:04Z</dcterms:modified>
</cp:coreProperties>
</file>